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K:\Operations\Risk Analysis Compliance\Annual Compliance Testing\"/>
    </mc:Choice>
  </mc:AlternateContent>
  <xr:revisionPtr revIDLastSave="0" documentId="13_ncr:1_{D8145BAF-1183-41A5-BB80-FA4BEDC04F8A}" xr6:coauthVersionLast="41" xr6:coauthVersionMax="41" xr10:uidLastSave="{00000000-0000-0000-0000-000000000000}"/>
  <bookViews>
    <workbookView xWindow="-25320" yWindow="2100" windowWidth="25440" windowHeight="15390" tabRatio="702" firstSheet="1" activeTab="1" xr2:uid="{00000000-000D-0000-FFFF-FFFF00000000}"/>
  </bookViews>
  <sheets>
    <sheet name="Rating" sheetId="7" state="hidden" r:id="rId1"/>
    <sheet name="Instructions" sheetId="1" r:id="rId2"/>
    <sheet name="Expense List by Category" sheetId="5" r:id="rId3"/>
    <sheet name="Expense List by Name" sheetId="6" r:id="rId4"/>
    <sheet name="1 ACT Reporting Certification" sheetId="2" r:id="rId5"/>
    <sheet name="2 Operating Statement" sheetId="3" r:id="rId6"/>
    <sheet name="3 Reserves" sheetId="4" r:id="rId7"/>
    <sheet name="4 Resident Services" sheetId="12" r:id="rId8"/>
    <sheet name="VLOOKUP" sheetId="8" state="veryHidden" r:id="rId9"/>
  </sheets>
  <externalReferences>
    <externalReference r:id="rId10"/>
    <externalReference r:id="rId11"/>
  </externalReferences>
  <definedNames>
    <definedName name="__123Graph_A" hidden="1">'[1]Part B-Table 1'!$A$1:$A$10</definedName>
    <definedName name="__123Graph_B" hidden="1">'[1]Part B-Table 1'!$B$1:$B$10</definedName>
    <definedName name="__123Graph_X" hidden="1">'[1]Part B-Table 1'!$A$1:$A$10</definedName>
    <definedName name="_xlnm._FilterDatabase" localSheetId="2" hidden="1">'Expense List by Category'!$A$1:$B$189</definedName>
    <definedName name="_xlnm.Print_Area" localSheetId="4">'1 ACT Reporting Certification'!$A$1:$G$51</definedName>
    <definedName name="_xlnm.Print_Area" localSheetId="5">'2 Operating Statement'!$A$1:$C$91</definedName>
    <definedName name="_xlnm.Print_Area" localSheetId="6">'3 Reserves'!$A$1:$D$78</definedName>
    <definedName name="_xlnm.Print_Area" localSheetId="7">'4 Resident Services'!$A$1:$D$63</definedName>
    <definedName name="_xlnm.Print_Area" localSheetId="2">'Expense List by Category'!$A$1:$B$190</definedName>
    <definedName name="_xlnm.Print_Area" localSheetId="1">Instructions!$A$1:$C$145</definedName>
    <definedName name="_xlnm.Print_Area" localSheetId="0">Rating!$A$1:$J$103</definedName>
    <definedName name="x" hidden="1">'[2]Part B-Table 1'!$A$1:$A$8</definedName>
    <definedName name="Z_0288D262_DFEB_427A_AF4C_6BB2BE7F90C8_.wvu.PrintArea" localSheetId="4" hidden="1">'1 ACT Reporting Certification'!$A$1:$G$51</definedName>
    <definedName name="Z_0288D262_DFEB_427A_AF4C_6BB2BE7F90C8_.wvu.PrintArea" localSheetId="5" hidden="1">'2 Operating Statement'!$A$1:$A$91</definedName>
    <definedName name="Z_0288D262_DFEB_427A_AF4C_6BB2BE7F90C8_.wvu.PrintArea" localSheetId="6" hidden="1">'3 Reserves'!$A$1:$D$78</definedName>
    <definedName name="Z_0288D262_DFEB_427A_AF4C_6BB2BE7F90C8_.wvu.PrintArea" localSheetId="7" hidden="1">'4 Resident Services'!$A$1:$D$63</definedName>
    <definedName name="Z_0288D262_DFEB_427A_AF4C_6BB2BE7F90C8_.wvu.PrintArea" localSheetId="1" hidden="1">Instructions!$A$1:$C$132</definedName>
  </definedNames>
  <calcPr calcId="191029"/>
  <customWorkbookViews>
    <customWorkbookView name="Joni Hartmann - Personal View" guid="{0288D262-DFEB-427A-AF4C-6BB2BE7F90C8}" mergeInterval="0" personalView="1" maximized="1" windowWidth="1676" windowHeight="729" tabRatio="702"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12" l="1"/>
  <c r="C50" i="4" l="1"/>
  <c r="C22" i="4"/>
  <c r="C17" i="12" l="1"/>
  <c r="C31" i="12" l="1"/>
  <c r="D50" i="4" l="1"/>
  <c r="B6" i="3"/>
  <c r="D53" i="4" l="1"/>
  <c r="D75" i="3"/>
  <c r="C3" i="4" l="1"/>
  <c r="B3" i="4"/>
  <c r="B5" i="3" l="1"/>
  <c r="B42" i="12" l="1"/>
  <c r="B28" i="12" l="1"/>
  <c r="B46" i="12" s="1"/>
  <c r="D34" i="12" l="1"/>
  <c r="D35" i="12"/>
  <c r="D36" i="12"/>
  <c r="D37" i="12"/>
  <c r="D38" i="12"/>
  <c r="D40" i="12"/>
  <c r="D41" i="12"/>
  <c r="D33" i="12"/>
  <c r="D31" i="12"/>
  <c r="C42" i="12" l="1"/>
  <c r="C58" i="12"/>
  <c r="C60" i="12" s="1"/>
  <c r="C44" i="12" l="1"/>
  <c r="B44" i="12"/>
  <c r="D42" i="12" l="1"/>
  <c r="D44" i="12"/>
  <c r="C21" i="8" l="1"/>
  <c r="C19" i="8"/>
  <c r="C20" i="8" l="1"/>
  <c r="C15" i="8"/>
  <c r="C16" i="8"/>
  <c r="C14" i="8"/>
  <c r="C11" i="8"/>
  <c r="C10" i="8"/>
  <c r="C9" i="8"/>
  <c r="C8" i="8"/>
  <c r="C4" i="8"/>
  <c r="C3" i="8"/>
  <c r="C2" i="8"/>
  <c r="H66" i="7"/>
  <c r="F64" i="7" s="1"/>
  <c r="J1" i="7" l="1"/>
  <c r="H93" i="7"/>
  <c r="D15" i="3"/>
  <c r="D17" i="3" s="1"/>
  <c r="D21" i="3" s="1"/>
  <c r="C73" i="4"/>
  <c r="D73" i="4"/>
  <c r="D22" i="4"/>
  <c r="C28" i="4" s="1"/>
  <c r="D25" i="4" l="1"/>
  <c r="C29" i="4"/>
  <c r="D76" i="4"/>
  <c r="D60" i="3"/>
  <c r="D28" i="3"/>
  <c r="D63" i="3" l="1"/>
  <c r="D78" i="3" s="1"/>
  <c r="D61" i="3"/>
  <c r="D62" i="3"/>
  <c r="H61" i="7" l="1"/>
  <c r="F61" i="7" s="1"/>
  <c r="D79" i="3"/>
  <c r="D80" i="3"/>
  <c r="H53" i="7" s="1"/>
  <c r="F53" i="7" s="1"/>
  <c r="D77" i="3"/>
  <c r="D91" i="3" s="1"/>
  <c r="H64" i="7"/>
  <c r="H57" i="7" l="1"/>
  <c r="H67" i="7"/>
  <c r="H69" i="7" s="1"/>
  <c r="F57" i="7" l="1"/>
  <c r="F67" i="7" s="1"/>
  <c r="F69" i="7" s="1"/>
</calcChain>
</file>

<file path=xl/sharedStrings.xml><?xml version="1.0" encoding="utf-8"?>
<sst xmlns="http://schemas.openxmlformats.org/spreadsheetml/2006/main" count="1024" uniqueCount="503">
  <si>
    <t>GENERAL INSTRUCTIONS</t>
  </si>
  <si>
    <t>Property Information</t>
  </si>
  <si>
    <t>Property Update</t>
  </si>
  <si>
    <t>Certification</t>
  </si>
  <si>
    <t>INCOME</t>
  </si>
  <si>
    <t>Gross Potential Income from Tenant Paid Portion of Rent</t>
  </si>
  <si>
    <t>Enter total potential income prior to any vacancy loss, assuming 100% occupancy and collection, and including administrative unit(s) and any units for which employees receive rent as a portion of their compensation.</t>
  </si>
  <si>
    <t>Gross Potential Income from Rent Subsidy Portion of Rent</t>
  </si>
  <si>
    <t>Gross Commercial Income</t>
  </si>
  <si>
    <t>Residential Vacancy</t>
  </si>
  <si>
    <t>Annual vacancy loss from unoccupied residential units. Enter as a positive number.</t>
  </si>
  <si>
    <t>Residential Concessions</t>
  </si>
  <si>
    <t>Allowances for free rent and give-away items to attract tenants (do not include manager or other site employee rent free unit(s) which are included in On-Site Management: Resident Manager(s) unit under expenses).  Enter as a positive number.</t>
  </si>
  <si>
    <t>Commercial Vacancy/Concessions</t>
  </si>
  <si>
    <t>Total commercial vacancy loss and concessions. Enter as a positive number.</t>
  </si>
  <si>
    <t>Laundry</t>
  </si>
  <si>
    <t>Total laundry income, less any commission paid to vendor.</t>
  </si>
  <si>
    <t>Parking</t>
  </si>
  <si>
    <t>Total parking income, less any commission paid to vendor.</t>
  </si>
  <si>
    <t>Utility Reimbursements</t>
  </si>
  <si>
    <t>If property pays for utilities and then bills back to tenants directly, enter amounts received from tenants for utilities.</t>
  </si>
  <si>
    <t>Miscellaneous tenant fees</t>
  </si>
  <si>
    <t>Includes late fees, NSF fees, application or tenant screening fees, cleaning fees and other non-refundable fees.</t>
  </si>
  <si>
    <t>Service Income</t>
  </si>
  <si>
    <t xml:space="preserve">Income received that offsets resident services costs listed below.  </t>
  </si>
  <si>
    <t>Other income</t>
  </si>
  <si>
    <t>Includes interest on operating accounts, income from vending, forfeited security deposits, cable TV fees, internet fees, tenant storage, pay phones, and other property generated income.</t>
  </si>
  <si>
    <t>On-Site Management</t>
  </si>
  <si>
    <t>Value of rent reduction for administrative unit(s) and any units for which employees receive rent as a portion of their compensation.</t>
  </si>
  <si>
    <t>Off-Site Management</t>
  </si>
  <si>
    <t>Professional Services:  Legal/Audit/Accounting</t>
  </si>
  <si>
    <t>Office Administration</t>
  </si>
  <si>
    <t>Advertising and Marketing</t>
  </si>
  <si>
    <t>Residential Bad Debt</t>
  </si>
  <si>
    <t>Loss in revenue due to write-off of uncollected rent, net of recovered losses (of receivables previously written off).</t>
  </si>
  <si>
    <t>Commercial Bad Debt</t>
  </si>
  <si>
    <t>Security</t>
  </si>
  <si>
    <t xml:space="preserve">Repairs and Maintenance performed under contract </t>
  </si>
  <si>
    <t xml:space="preserve">Repairs and Maintenance performed by site / property management staff </t>
  </si>
  <si>
    <t xml:space="preserve">Turnover performed under contract </t>
  </si>
  <si>
    <t>Turnover performed by site / property management staff</t>
  </si>
  <si>
    <t>Elevator</t>
  </si>
  <si>
    <t>Landscaping</t>
  </si>
  <si>
    <t>Electric</t>
  </si>
  <si>
    <t>Natural Gas</t>
  </si>
  <si>
    <t>Cost for heating common areas plus expense associated with vacant units.  Include unit utilities if they are paid by landlord rather than tenant.</t>
  </si>
  <si>
    <t>Water and Sewer</t>
  </si>
  <si>
    <t>Garbage Removal</t>
  </si>
  <si>
    <t>Other Utilities</t>
  </si>
  <si>
    <t>Real Estate Tax</t>
  </si>
  <si>
    <t>Insurance</t>
  </si>
  <si>
    <t>Monitoring Fees</t>
  </si>
  <si>
    <t>Asset Management Fees</t>
  </si>
  <si>
    <t>Resident Services</t>
  </si>
  <si>
    <t>Gross Replacement Reserve Deposits (actual)</t>
  </si>
  <si>
    <t xml:space="preserve">Commercial Expense </t>
  </si>
  <si>
    <t>Expenses associated with commercial space paid by owner.</t>
  </si>
  <si>
    <t>Other</t>
  </si>
  <si>
    <t>DEBT SERVICE PAYMENTS</t>
  </si>
  <si>
    <t>Must Pay Debt</t>
  </si>
  <si>
    <t>Cash-Flow Based Payments</t>
  </si>
  <si>
    <t>Street:</t>
  </si>
  <si>
    <t>Phone:</t>
  </si>
  <si>
    <t>City:</t>
  </si>
  <si>
    <t>Water/Sewer</t>
  </si>
  <si>
    <t>Gas</t>
  </si>
  <si>
    <t>PROPERTY INFORMATION</t>
  </si>
  <si>
    <t>Property Name:</t>
  </si>
  <si>
    <t>Name:</t>
  </si>
  <si>
    <t>Company Name:</t>
  </si>
  <si>
    <t>Zip:</t>
  </si>
  <si>
    <t>E-Mail:</t>
  </si>
  <si>
    <t>PROPERTY UPDATE</t>
  </si>
  <si>
    <t>Property Name :</t>
  </si>
  <si>
    <t>Prepared by:</t>
  </si>
  <si>
    <t>Period End Date:</t>
  </si>
  <si>
    <t>Gross Potential Residential Rental Income</t>
  </si>
  <si>
    <t>Total Gross Income</t>
  </si>
  <si>
    <t>Effective Rental Income</t>
  </si>
  <si>
    <t>Miscellaneous fees</t>
  </si>
  <si>
    <t>Other Income</t>
  </si>
  <si>
    <t>EXPENSES</t>
  </si>
  <si>
    <t>On-Site Management - Resident Manager(s) unit or other administrative unit</t>
  </si>
  <si>
    <t>Professional Services: Legal/Audit/Accounting</t>
  </si>
  <si>
    <t>Repairs and Maintenance performed under contract</t>
  </si>
  <si>
    <t>Turnover performed under contract</t>
  </si>
  <si>
    <t>Other Utilities:</t>
  </si>
  <si>
    <t>Commercial Expense</t>
  </si>
  <si>
    <t xml:space="preserve">Other: </t>
  </si>
  <si>
    <t xml:space="preserve">NOI: Net Operating Income </t>
  </si>
  <si>
    <t xml:space="preserve">Debt Service Payments </t>
  </si>
  <si>
    <t>Annual Payment</t>
  </si>
  <si>
    <t>First Position Loan Principal</t>
  </si>
  <si>
    <t>First Position Loan Interest</t>
  </si>
  <si>
    <t>Subordinate Loan Principal</t>
  </si>
  <si>
    <t>Subordinate Loan Interest</t>
  </si>
  <si>
    <t>Other Hard Debt Principal</t>
  </si>
  <si>
    <t>Other Hard Debt Interest</t>
  </si>
  <si>
    <t>Total Must Pay Debt</t>
  </si>
  <si>
    <t>Cash Flow 1 (NOI - Debt Service)</t>
  </si>
  <si>
    <t xml:space="preserve">Cash-Flow Based Payments </t>
  </si>
  <si>
    <t>Priority Order</t>
  </si>
  <si>
    <t>Priority Payment 1</t>
  </si>
  <si>
    <t>Priority Payment 2</t>
  </si>
  <si>
    <t>Priority Payment 3</t>
  </si>
  <si>
    <t>Priority Payment 4</t>
  </si>
  <si>
    <t>Priority Payment 5</t>
  </si>
  <si>
    <t>Priority Payment 6</t>
  </si>
  <si>
    <t>Priority Payment 7</t>
  </si>
  <si>
    <t>Cash Flow 2 (NOI - Debt Service - Priority Payments)</t>
  </si>
  <si>
    <t>REPLACEMENT &amp; OPERATING RESERVES</t>
  </si>
  <si>
    <t>Property:</t>
  </si>
  <si>
    <t>Capital REPLACEMENT Reserve Deposits and Withdrawals</t>
  </si>
  <si>
    <t>Beginning Balance</t>
  </si>
  <si>
    <t>Date</t>
  </si>
  <si>
    <t>Withdrawals</t>
  </si>
  <si>
    <t>Deposits</t>
  </si>
  <si>
    <t>TOTALS</t>
  </si>
  <si>
    <t>Transaction Fees</t>
  </si>
  <si>
    <t>Ending Balance</t>
  </si>
  <si>
    <t>OPERATING Reserve Deposits and Withdrawals</t>
  </si>
  <si>
    <t>INSERT PROPER FISCAL YEAR END PERIOD</t>
  </si>
  <si>
    <t>Reporting FYE</t>
  </si>
  <si>
    <t>Enter the date the contract expires.</t>
  </si>
  <si>
    <t>All subsidy sources (project- or tenant-based), net of payments to tenants for utilities.</t>
  </si>
  <si>
    <t>Repairs and Maintenance performed by site/property management staff</t>
  </si>
  <si>
    <t>Turnover performed by site/property management staff</t>
  </si>
  <si>
    <t>Contract labor, grounds maintenance, snow removal and related materials and supplies.</t>
  </si>
  <si>
    <t>Cost for heating/lighting common areas plus expense associated with vacant units.  Include unit utilities if they are paid by landlord rather than tenant.</t>
  </si>
  <si>
    <t>TAB 1</t>
  </si>
  <si>
    <t>TAB 2</t>
  </si>
  <si>
    <t>TAB 3</t>
  </si>
  <si>
    <t>OPERATING STATEMENT</t>
  </si>
  <si>
    <t>Bonding - On-Site Employees</t>
  </si>
  <si>
    <t>Salaries - On-Site Manager  (non-maintenance)</t>
  </si>
  <si>
    <t>Benefits- On-Site Manager (non-maintenance)</t>
  </si>
  <si>
    <t>Taxes- On-Site Manager (non-maintenance)</t>
  </si>
  <si>
    <t>Salaries - On-Site Leasing Agent</t>
  </si>
  <si>
    <t>Management Fees - Third Party</t>
  </si>
  <si>
    <t>Management Fees - Sponsor Manager</t>
  </si>
  <si>
    <t>Compliance Fees (other than Bond, LIHTC, OAHTC)</t>
  </si>
  <si>
    <t>Mileage - On-Site Employees (non-maintenance)</t>
  </si>
  <si>
    <t>Personnel Advertising</t>
  </si>
  <si>
    <t>Market Studies</t>
  </si>
  <si>
    <t>Bookkeeping fees by Management Agent</t>
  </si>
  <si>
    <t>Staff Oversight Expenses (Other)</t>
  </si>
  <si>
    <t>On-Site</t>
  </si>
  <si>
    <t>Comp Units</t>
  </si>
  <si>
    <t>Off-Site</t>
  </si>
  <si>
    <t>Audit Expense</t>
  </si>
  <si>
    <t>FED</t>
  </si>
  <si>
    <t>Legal Fees - Eviction / Tenant Dispute</t>
  </si>
  <si>
    <t>Accounting - (not performed by property management firm)</t>
  </si>
  <si>
    <t>Accounting - performed by property management firm</t>
  </si>
  <si>
    <t>Prof. Serv.</t>
  </si>
  <si>
    <t>Office Supplies</t>
  </si>
  <si>
    <t>Telephone</t>
  </si>
  <si>
    <t>Answering Service</t>
  </si>
  <si>
    <t>Admin</t>
  </si>
  <si>
    <t>Credit Check</t>
  </si>
  <si>
    <t>Criminal Check</t>
  </si>
  <si>
    <t>Postage</t>
  </si>
  <si>
    <t>Printing</t>
  </si>
  <si>
    <t>Bank Charges</t>
  </si>
  <si>
    <t>Dues and Subscriptions</t>
  </si>
  <si>
    <t>Licensing Fees</t>
  </si>
  <si>
    <t>Resident Engagement</t>
  </si>
  <si>
    <t>Advertising - Property Related (Not staffing related)</t>
  </si>
  <si>
    <t>Marketing</t>
  </si>
  <si>
    <t>Tenant Retention</t>
  </si>
  <si>
    <t>Newspaper Ads</t>
  </si>
  <si>
    <t>Magazine Ads</t>
  </si>
  <si>
    <t>Radio Ads</t>
  </si>
  <si>
    <t>Newsletters</t>
  </si>
  <si>
    <t>Brochures</t>
  </si>
  <si>
    <t>Special Signage</t>
  </si>
  <si>
    <t>Hospitality</t>
  </si>
  <si>
    <t>Business Cards</t>
  </si>
  <si>
    <t>Bad Debt- Res</t>
  </si>
  <si>
    <t>Bad Debt Residential (Net of Recovery)</t>
  </si>
  <si>
    <t>Bad Debt Commercial - (Net of Recovery)</t>
  </si>
  <si>
    <t>Bad-Debt Comm</t>
  </si>
  <si>
    <t>Salaries - Security Related</t>
  </si>
  <si>
    <t>Security Contracts - 3rd Party</t>
  </si>
  <si>
    <t>R&amp;M- Contract</t>
  </si>
  <si>
    <t>Salaries- Maintenance Staff</t>
  </si>
  <si>
    <t>Maintenance General - Maintenance Staff</t>
  </si>
  <si>
    <t>Materials - Used by Maintenance Staff</t>
  </si>
  <si>
    <t>Supplies - Used by Maintenance Staff</t>
  </si>
  <si>
    <t>Fire Safety -3rd Party Vendor</t>
  </si>
  <si>
    <t>Maintenance General - 3rd Party Vendor</t>
  </si>
  <si>
    <t>HVAC - 3rd Party Vendor</t>
  </si>
  <si>
    <t>Janitorial - 3rd Party Vendor</t>
  </si>
  <si>
    <t>Labor - 3rd Party Vendor</t>
  </si>
  <si>
    <t>Material - 3rd Party Vendor</t>
  </si>
  <si>
    <t>Painting - 3rd Party Vendor</t>
  </si>
  <si>
    <t>Vehicle Maintenance - 3rd Party Vendor</t>
  </si>
  <si>
    <t>Pest Control - 3rd Party Vendor</t>
  </si>
  <si>
    <t>Janitorial - Maintenance Staff</t>
  </si>
  <si>
    <t>HVAC -Maintenance Staff</t>
  </si>
  <si>
    <t>Pest Control - Maintenance Staff</t>
  </si>
  <si>
    <t>R&amp;M - Mngt</t>
  </si>
  <si>
    <t>Cleaning Unit Turns - 3rd Party Vendor</t>
  </si>
  <si>
    <t>Floor Covering Install - 3rd Party Vendor</t>
  </si>
  <si>
    <t>Decorating - 3rd Party Vendor</t>
  </si>
  <si>
    <t>Turnover -Contact</t>
  </si>
  <si>
    <t>Maintenance Unit Turns - 3rd Party Vendor</t>
  </si>
  <si>
    <t>Carpet Cleaning - Maintenance Staff</t>
  </si>
  <si>
    <t>Cleaning Unit Turns - Maintenance Staff</t>
  </si>
  <si>
    <t>Decorating - Maintenance Staff</t>
  </si>
  <si>
    <t>Floor Covering Install - Maintenance Staff</t>
  </si>
  <si>
    <t>Maintenance Unit Turns - Maintenance Staff</t>
  </si>
  <si>
    <t>Painting - Maintenance Staff</t>
  </si>
  <si>
    <t>Turnover-Maint.</t>
  </si>
  <si>
    <t>Maintenance -Elevator</t>
  </si>
  <si>
    <t>Elevator Inspection</t>
  </si>
  <si>
    <t xml:space="preserve">Landscaping </t>
  </si>
  <si>
    <t>Grounds Maintenance</t>
  </si>
  <si>
    <t xml:space="preserve">Snow Removal </t>
  </si>
  <si>
    <t>Supplies - Landscaping</t>
  </si>
  <si>
    <t>Materials - Landscaping</t>
  </si>
  <si>
    <t>Electric - Common Areas</t>
  </si>
  <si>
    <t>Electric - Vacant Units</t>
  </si>
  <si>
    <t>Electric - Occupied Units if paid by owner</t>
  </si>
  <si>
    <t>Natural Gas  - Common Areas</t>
  </si>
  <si>
    <t>Natural Gas  - Vacant Units</t>
  </si>
  <si>
    <t>Natural Gas  - Occupied Units if paid by owner</t>
  </si>
  <si>
    <t>Water Expense - If paid by owner</t>
  </si>
  <si>
    <t>Sewer Expense - Vacant Unit</t>
  </si>
  <si>
    <t>Garbage</t>
  </si>
  <si>
    <t>Garbage - If paid by owner</t>
  </si>
  <si>
    <t>Garbage - Vacant Unit</t>
  </si>
  <si>
    <t>Other Util.</t>
  </si>
  <si>
    <t>Cable - If paid by owner</t>
  </si>
  <si>
    <t>Sewer Expense - If paid by owner</t>
  </si>
  <si>
    <t>Internet - If paid by owner</t>
  </si>
  <si>
    <t>Prop. Tax</t>
  </si>
  <si>
    <t>Real Estate Tax - Amount Paid</t>
  </si>
  <si>
    <t>Ins.</t>
  </si>
  <si>
    <t>Insurance - Flood</t>
  </si>
  <si>
    <t>Insurance - Property / Casualty</t>
  </si>
  <si>
    <t>Insurance - Earthquake</t>
  </si>
  <si>
    <t>Insurance - Mechanical</t>
  </si>
  <si>
    <t>Insurance - HVAC</t>
  </si>
  <si>
    <t>Insurance - Other Property Related (Not personnel)</t>
  </si>
  <si>
    <t>Monitoring</t>
  </si>
  <si>
    <t>LIHTC Fees</t>
  </si>
  <si>
    <t>OAHTC Fees</t>
  </si>
  <si>
    <t>HOME Monitoring Fees (new)</t>
  </si>
  <si>
    <t>Bond Administration Fee</t>
  </si>
  <si>
    <t>Trustee Fee</t>
  </si>
  <si>
    <t>Credit Enhancement</t>
  </si>
  <si>
    <t>Asset Management Fee</t>
  </si>
  <si>
    <t>AM Fee</t>
  </si>
  <si>
    <t xml:space="preserve">Asset Management Fee -Per a written agreement with funder to include as an operating expense.  Fee is not based on project cash flow. </t>
  </si>
  <si>
    <t>Comments</t>
  </si>
  <si>
    <t>Res. Serv.</t>
  </si>
  <si>
    <t xml:space="preserve">Salary Expense - Resident Services </t>
  </si>
  <si>
    <t>Resident Services - Sponsor Allocation</t>
  </si>
  <si>
    <t>Gross Replacement Reserve Deposit (Actual)</t>
  </si>
  <si>
    <t>Repl. Res.</t>
  </si>
  <si>
    <t>Replacement Reserve Deposit</t>
  </si>
  <si>
    <t>Capital Reserve Deposit</t>
  </si>
  <si>
    <t>Commercial Expenses</t>
  </si>
  <si>
    <t>Comm. Exp</t>
  </si>
  <si>
    <t>Other Expense not categorized elsewhere</t>
  </si>
  <si>
    <t>Benefits - Maintenance Staff</t>
  </si>
  <si>
    <t>Payroll or Accounting License Fees</t>
  </si>
  <si>
    <t>Software Fees</t>
  </si>
  <si>
    <t>Training - Off-site property managers</t>
  </si>
  <si>
    <t>Include fees paid to management agent in addition to expenses related to staff oversight and training, project accounting and software, and market studies.</t>
  </si>
  <si>
    <t>Include accounting (not performed by the property management agent), audit expenses, and legal fees for services such as evictions or tenant dispute resolution.</t>
  </si>
  <si>
    <t>Cellphone</t>
  </si>
  <si>
    <t>Office Equipment - Repair and Maintenance</t>
  </si>
  <si>
    <t>Misc. Taxes</t>
  </si>
  <si>
    <t>Include office related expenses such as supplies and equipment, telephone, and other misc. administrative expenses.  See Expense List by Category for more detail.</t>
  </si>
  <si>
    <t xml:space="preserve">Include all expenses related to acquiring and retaining tenants. </t>
  </si>
  <si>
    <t>Fire Alarm Monitoring - 3rd Party Vendor</t>
  </si>
  <si>
    <t>Maintenance work associated with preparing units for rental that is contracted out to a 3rd party.</t>
  </si>
  <si>
    <t>Maintenance work associated with preparing units for rental that is performed by internal staff (including third party property management).</t>
  </si>
  <si>
    <t>Include cost for elevator inspections, maintenance and repairs.</t>
  </si>
  <si>
    <t>Include all property related insurance expense. Do not include insurance related to payroll or bonding.</t>
  </si>
  <si>
    <t>Amount of Real Estate taxes paid during the year, if any.</t>
  </si>
  <si>
    <t>Comments: Indicate if paid or accrued</t>
  </si>
  <si>
    <t>Comments:</t>
  </si>
  <si>
    <t>The file name should include the name of the project for ease of identification.</t>
  </si>
  <si>
    <t xml:space="preserve">Expense </t>
  </si>
  <si>
    <t>Category</t>
  </si>
  <si>
    <t>RESERVES</t>
  </si>
  <si>
    <t>Debt Service Coverage Ratio - Primary</t>
  </si>
  <si>
    <t>Debt Service Coverage Ratio -All</t>
  </si>
  <si>
    <t>Debt Service Coverage Ratio -1st and 2nd</t>
  </si>
  <si>
    <t>Number of Units:</t>
  </si>
  <si>
    <t>Type in name of person completing report and date completed.  A typed signature is acceptable for the certification.</t>
  </si>
  <si>
    <t>TENANT COMPLIANCE</t>
  </si>
  <si>
    <t>wcms</t>
  </si>
  <si>
    <t>Comments and Action Items</t>
  </si>
  <si>
    <t>PROPERTY COMPLIANCE</t>
  </si>
  <si>
    <t>Expense Ratio:</t>
  </si>
  <si>
    <t>DCR:</t>
  </si>
  <si>
    <t>NOI:</t>
  </si>
  <si>
    <t>Proforma NOI:</t>
  </si>
  <si>
    <t>Variance:</t>
  </si>
  <si>
    <t>Overall Score:</t>
  </si>
  <si>
    <t>Excess Cash Flow:</t>
  </si>
  <si>
    <t>Date:</t>
  </si>
  <si>
    <t>Response Deadline:</t>
  </si>
  <si>
    <t>Annual Compliance Testing (ACT) Rating</t>
  </si>
  <si>
    <t>Rating</t>
  </si>
  <si>
    <t>Threshold</t>
  </si>
  <si>
    <t>Meets Standards</t>
  </si>
  <si>
    <t>Does Not Meet Standards</t>
  </si>
  <si>
    <t>For common areas plus expense associated with vacant units, include unit utilities if utility is paid by landlord.</t>
  </si>
  <si>
    <t>ANNUAL COMPLIANCE TESTING (ACT) REPORTING CERTIFICATION</t>
  </si>
  <si>
    <t>Asst. Manager's Unit (non-maintenance)</t>
  </si>
  <si>
    <t>Manager's Unit - (non-maintenance)</t>
  </si>
  <si>
    <t>Other Comp Unit (non-maintenance)</t>
  </si>
  <si>
    <t>Misc. - Other Office Related</t>
  </si>
  <si>
    <t>Taxes- Misc. (Non-Real Estate related)</t>
  </si>
  <si>
    <t>Security Alarm Monitoring - 3rd Party</t>
  </si>
  <si>
    <t>Cleaning - Maintenance Staff</t>
  </si>
  <si>
    <t>Fire Safety - Maintenance Staff</t>
  </si>
  <si>
    <t>Mileage - Related to Maintenance Staff</t>
  </si>
  <si>
    <t>Carpet Cleaning - 3rd Party Vendor</t>
  </si>
  <si>
    <t>Water Expense - Vacant Unit</t>
  </si>
  <si>
    <t>Resident Services - 3rd Party Contract</t>
  </si>
  <si>
    <t>Expiration of Proof of Insurance</t>
  </si>
  <si>
    <t>(every 3 years)</t>
  </si>
  <si>
    <t>Date of Most Recent Inspection Report</t>
  </si>
  <si>
    <t>Date of Most Recent AFHMP Update</t>
  </si>
  <si>
    <t>(must be current)</t>
  </si>
  <si>
    <t xml:space="preserve">Verified Against: </t>
  </si>
  <si>
    <t>Inspection Score</t>
  </si>
  <si>
    <t>Outstanding Issues?</t>
  </si>
  <si>
    <t>90 days to cure non-compliance items</t>
  </si>
  <si>
    <t>borrower response</t>
  </si>
  <si>
    <t xml:space="preserve">30 days to update score </t>
  </si>
  <si>
    <t>FOR PHB USE ONLY</t>
  </si>
  <si>
    <t>1.11 to 1.25</t>
  </si>
  <si>
    <t>Category Max (&lt;)</t>
  </si>
  <si>
    <t>Category Min (&gt;=)</t>
  </si>
  <si>
    <t>Catetory Output</t>
  </si>
  <si>
    <t>Cash Flow per unit:</t>
  </si>
  <si>
    <t>0-6</t>
  </si>
  <si>
    <t>Below 0</t>
  </si>
  <si>
    <t>7-10</t>
  </si>
  <si>
    <t>ANNUAL COMPLIANCE TESTING (ACT) REPORT CERTIFICATION</t>
  </si>
  <si>
    <t>Based on 100% occupancy. Include common area maintenance income. Do not include income if commercial is not part of legal entity owning residential property (i.e., separate building).</t>
  </si>
  <si>
    <t>Include salaries, taxes and benefits for on-site managers and other employees whose primary employment is for this site/community, but does not include staff for resident services which is its own expense line item below.</t>
  </si>
  <si>
    <t>Include all expenses related to providing security at the property. Do not include locks and entry systems.</t>
  </si>
  <si>
    <t>For common area, include unit expense if paid by landlord rather than tenant.</t>
  </si>
  <si>
    <t>For any additional utility expenses (e.g., cable TV and internet).</t>
  </si>
  <si>
    <t>Include all funder related fees (LIHTC, OAHTC Bond Admin.). Exclude all cash flow contingent fees.</t>
  </si>
  <si>
    <t>On-Site Management – Resident Manager(s) unit or other Site employee unit</t>
  </si>
  <si>
    <r>
      <t xml:space="preserve">EXPENSES – </t>
    </r>
    <r>
      <rPr>
        <b/>
        <sz val="10"/>
        <color indexed="10"/>
        <rFont val="Calibri"/>
        <family val="2"/>
        <scheme val="minor"/>
      </rPr>
      <t>See Expense List by Category tab for additional reference</t>
    </r>
  </si>
  <si>
    <r>
      <t xml:space="preserve">Loss in revenue due to write-off of uncollected </t>
    </r>
    <r>
      <rPr>
        <u/>
        <sz val="10"/>
        <rFont val="Calibri"/>
        <family val="2"/>
        <scheme val="minor"/>
      </rPr>
      <t>commercial</t>
    </r>
    <r>
      <rPr>
        <sz val="10"/>
        <rFont val="Calibri"/>
        <family val="2"/>
        <scheme val="minor"/>
      </rPr>
      <t xml:space="preserve"> rent, net of recovered losses (of receivables previously written off).</t>
    </r>
  </si>
  <si>
    <t>Entered by PHB.  These payments would include: soft loans, Asset Management Fees,  Resident Services Fees, GP Management Fees, etc.</t>
  </si>
  <si>
    <t>Annual Interest received should be recorded in the Annual Interest Received row.</t>
  </si>
  <si>
    <t>Transaction Fees should be recorded in the Transaction Fees row.</t>
  </si>
  <si>
    <t>Annual Interest Received</t>
  </si>
  <si>
    <t>PROPERTY MANAGEMENT CONTACT</t>
  </si>
  <si>
    <t>Title:</t>
  </si>
  <si>
    <t>Property Address:</t>
  </si>
  <si>
    <t>State:</t>
  </si>
  <si>
    <t>OR</t>
  </si>
  <si>
    <t>Portland</t>
  </si>
  <si>
    <t>Street Address:</t>
  </si>
  <si>
    <t>Effective Date:</t>
  </si>
  <si>
    <t>Termination Date:</t>
  </si>
  <si>
    <t>PROJECT-BASED VOUCHERS</t>
  </si>
  <si>
    <t>Please describe any extraordinary activities/circumstances of impact to the property during this reporting period.  For example: negative cash flow, operational difficulties, ownership changes, capital improvements, use of operating reserves, etc.</t>
  </si>
  <si>
    <t>Authorized Representative:</t>
  </si>
  <si>
    <t>Completion Date:</t>
  </si>
  <si>
    <t>CERTIFICATION</t>
  </si>
  <si>
    <t>RESIDENT SERVICES</t>
  </si>
  <si>
    <t>SCOPE</t>
  </si>
  <si>
    <t>Describe the type of housing populations served.</t>
  </si>
  <si>
    <t>Specify any existing or proposed agreements with local service providers.</t>
  </si>
  <si>
    <t>Allowed Resident Services Fee</t>
  </si>
  <si>
    <t>Salaries &amp; Benefits</t>
  </si>
  <si>
    <t>Participant Incentives (gifts for participation)</t>
  </si>
  <si>
    <t>Participant Assistance (help with basic necessities)</t>
  </si>
  <si>
    <t>Other (please specify)</t>
  </si>
  <si>
    <t>How will you overcome those challenges in the future?</t>
  </si>
  <si>
    <t>Meeting Expenses (food, daycare, printing, translation, etc.)</t>
  </si>
  <si>
    <t>Travel (local)</t>
  </si>
  <si>
    <t>Staff Development (include travel &amp; lodging)</t>
  </si>
  <si>
    <t>Total</t>
  </si>
  <si>
    <t>BUDGET</t>
  </si>
  <si>
    <t>VARIANCE</t>
  </si>
  <si>
    <t>Describe how you meet the needs of the tenants.</t>
  </si>
  <si>
    <r>
      <t>EGI: Effective Gross Income</t>
    </r>
    <r>
      <rPr>
        <sz val="11"/>
        <rFont val="Calibri"/>
        <family val="2"/>
        <scheme val="minor"/>
      </rPr>
      <t xml:space="preserve"> </t>
    </r>
  </si>
  <si>
    <r>
      <t>Total Expenses</t>
    </r>
    <r>
      <rPr>
        <i/>
        <sz val="11"/>
        <rFont val="Calibri"/>
        <family val="2"/>
        <scheme val="minor"/>
      </rPr>
      <t xml:space="preserve"> </t>
    </r>
  </si>
  <si>
    <t>ACTUAL</t>
  </si>
  <si>
    <t>Describe how resident services  will be coordinated with property management.</t>
  </si>
  <si>
    <t>Summarize the resident services successes that you achieved during this reporting period.</t>
  </si>
  <si>
    <t>Summarize the resident services challenges that you faced during this reporting period.</t>
  </si>
  <si>
    <t>SUMMARY OF SERVICES AND OUTCOMES FOR FISCAL YEAR ENDING:</t>
  </si>
  <si>
    <t>BUDGET TO ACTUAL FOR FISCAL YEAR ENDING:</t>
  </si>
  <si>
    <t>TAB 4</t>
  </si>
  <si>
    <t xml:space="preserve">RESIDENT SERVICES </t>
  </si>
  <si>
    <t>Capitalized Items paid for by Operations</t>
  </si>
  <si>
    <t>Do not include expenses attributable to turnover or which were reimbursed from the replacement reserve</t>
  </si>
  <si>
    <r>
      <t>Maintenance work that is contracted out to a 3rd party.  Include repairs and replacements paid from rental revenues that are expensed.</t>
    </r>
    <r>
      <rPr>
        <sz val="10"/>
        <color indexed="10"/>
        <rFont val="Calibri"/>
        <family val="2"/>
        <scheme val="minor"/>
      </rPr>
      <t xml:space="preserve"> </t>
    </r>
    <r>
      <rPr>
        <b/>
        <sz val="10"/>
        <color indexed="10"/>
        <rFont val="Calibri"/>
        <family val="2"/>
        <scheme val="minor"/>
      </rPr>
      <t>Do not include expenses attributable to turnover or which were reimbursed from the replacement reserve.</t>
    </r>
  </si>
  <si>
    <r>
      <t xml:space="preserve">Maintenance work that is performed by internal staff (including third party property management).  Include repairs and replacements paid from rental revenues that are expensed. </t>
    </r>
    <r>
      <rPr>
        <b/>
        <sz val="10"/>
        <color indexed="10"/>
        <rFont val="Calibri"/>
        <family val="2"/>
        <scheme val="minor"/>
      </rPr>
      <t>Do not include expenses attributable to turnover or which were reimbursed from the replacement reserve.</t>
    </r>
  </si>
  <si>
    <t>Scope</t>
  </si>
  <si>
    <t>Summary of Services and Outcomes</t>
  </si>
  <si>
    <t>Budget to Actual</t>
  </si>
  <si>
    <t>Difference</t>
  </si>
  <si>
    <t>Provide a budget for the fiscal year following this reporting year.</t>
  </si>
  <si>
    <r>
      <t xml:space="preserve">I attest that the information stated herein and any related attachments are presented fairly, in all material respects. 
</t>
    </r>
    <r>
      <rPr>
        <b/>
        <sz val="10"/>
        <rFont val="Calibri"/>
        <family val="2"/>
        <scheme val="minor"/>
      </rPr>
      <t xml:space="preserve">FOR HOME PROJECTS: </t>
    </r>
    <r>
      <rPr>
        <sz val="10"/>
        <rFont val="Calibri"/>
        <family val="2"/>
        <scheme val="minor"/>
      </rPr>
      <t>I attest that each building and all HOME assisted units in the project are suitable for occupancy, taking into account State and local health safety and other applicable codes, as well as ongoing property standards established by the Participating Jurisdiction to meet the HOME requirements.</t>
    </r>
  </si>
  <si>
    <t>SPONSOR/OWNER CONTACT</t>
  </si>
  <si>
    <t>Lender Name</t>
  </si>
  <si>
    <t>Exclude non-cash adjustments</t>
  </si>
  <si>
    <t>Recipient</t>
  </si>
  <si>
    <t>Income</t>
  </si>
  <si>
    <t>Expenses</t>
  </si>
  <si>
    <t>Required deposit:</t>
  </si>
  <si>
    <t>Actual deposit:</t>
  </si>
  <si>
    <t>Over/(Short)</t>
  </si>
  <si>
    <t>Explanation</t>
  </si>
  <si>
    <t>Date of Most Recent Pro Forma</t>
  </si>
  <si>
    <t>Capitalized Items Paid for by Operations</t>
  </si>
  <si>
    <t>Vacancy Rate at 6/30</t>
  </si>
  <si>
    <t>Vacancy Rate at 12/31</t>
  </si>
  <si>
    <t>Operating Expenses per Unit less Resident Services</t>
  </si>
  <si>
    <t>Expense/Income Ratio (less Resident Services)</t>
  </si>
  <si>
    <t xml:space="preserve">&lt;65% </t>
  </si>
  <si>
    <t>OTHER Reserve Deposits and Withdrawals</t>
  </si>
  <si>
    <t>FORECAST BUDGET FOR FISCAL YEAR ENDING:</t>
  </si>
  <si>
    <t>Was all required annual property reporting documentation received by deadline?</t>
  </si>
  <si>
    <t>Was all required annual financial reporting documentation received by deadline?</t>
  </si>
  <si>
    <r>
      <rPr>
        <sz val="10"/>
        <color indexed="8"/>
        <rFont val="Calibri"/>
        <family val="2"/>
        <scheme val="minor"/>
      </rPr>
      <t xml:space="preserve">The Risk Analysis and Compliance Department does not have the flexibility to retroactively 
adjust the results of default and penalty provisions that may be contained in your property documents.  </t>
    </r>
    <r>
      <rPr>
        <i/>
        <sz val="10"/>
        <color indexed="8"/>
        <rFont val="Calibri"/>
        <family val="2"/>
        <scheme val="minor"/>
      </rPr>
      <t xml:space="preserve">
</t>
    </r>
    <r>
      <rPr>
        <i/>
        <u/>
        <sz val="10"/>
        <color indexed="8"/>
        <rFont val="Calibri"/>
        <family val="2"/>
        <scheme val="minor"/>
      </rPr>
      <t xml:space="preserve">In order to avoid financial penalties or late fees, please ensure your payments are received by PHB by the invoice due date.  </t>
    </r>
  </si>
  <si>
    <t>EXPENSE LIST BY CATEGORY</t>
  </si>
  <si>
    <t>EXPENSE LIST BY NAME</t>
  </si>
  <si>
    <t>Were all WCMS certifications/recertifications inputted into WCMS by deadline?</t>
  </si>
  <si>
    <t>Share Due to PHB:</t>
  </si>
  <si>
    <t>Cash Flow Per Unit:</t>
  </si>
  <si>
    <t>&gt;$100</t>
  </si>
  <si>
    <t>$26 to $100</t>
  </si>
  <si>
    <t>+/- $25</t>
  </si>
  <si>
    <t>&lt;-$25</t>
  </si>
  <si>
    <t>&gt;1.25</t>
  </si>
  <si>
    <t>&lt;1.00</t>
  </si>
  <si>
    <t>1.00 to 1.10</t>
  </si>
  <si>
    <t>Expense/Income Ratio:</t>
  </si>
  <si>
    <t>Variance Between Actual and Proforma NOI:</t>
  </si>
  <si>
    <t>&lt; 5%</t>
  </si>
  <si>
    <t>+/-5%</t>
  </si>
  <si>
    <t>&gt; -5%</t>
  </si>
  <si>
    <t>Poor</t>
  </si>
  <si>
    <t>Fair</t>
  </si>
  <si>
    <t>Good</t>
  </si>
  <si>
    <t>(every 5 years)</t>
  </si>
  <si>
    <t>FINANCIAL HEALTH</t>
  </si>
  <si>
    <t>Version 2</t>
  </si>
  <si>
    <t>VACANCY</t>
  </si>
  <si>
    <r>
      <t xml:space="preserve">Include capital expenditures that were capitalized rather than expensed </t>
    </r>
    <r>
      <rPr>
        <u/>
        <sz val="10"/>
        <color rgb="FFFF0000"/>
        <rFont val="Calibri"/>
        <family val="2"/>
        <scheme val="minor"/>
      </rPr>
      <t>AND</t>
    </r>
    <r>
      <rPr>
        <sz val="10"/>
        <color rgb="FFFF0000"/>
        <rFont val="Calibri"/>
        <family val="2"/>
        <scheme val="minor"/>
      </rPr>
      <t xml:space="preserve"> that were paid for by project operations.  Do not include capitalized items that were paid for by the reserve accounts or with deferred cash flow.  Provide invoices and the Fixed Asset section of General Ledger.  </t>
    </r>
    <r>
      <rPr>
        <b/>
        <sz val="10"/>
        <color rgb="FFFF0000"/>
        <rFont val="Calibri"/>
        <family val="2"/>
        <scheme val="minor"/>
      </rPr>
      <t>Subject to PHB approval.</t>
    </r>
  </si>
  <si>
    <t>Review Instructions tab before completing report</t>
  </si>
  <si>
    <t>80% of units in compliance</t>
  </si>
  <si>
    <t>Fewer than 80% of units in compliance</t>
  </si>
  <si>
    <t>Instructions for Completing the Annual Compliance Testing (ACT) Worksheet Tabs</t>
  </si>
  <si>
    <t>Cap. Items</t>
  </si>
  <si>
    <t>Cash outflow not captured as part of operating expenses</t>
  </si>
  <si>
    <r>
      <rPr>
        <u/>
        <sz val="10"/>
        <rFont val="Calibri"/>
        <family val="2"/>
        <scheme val="minor"/>
      </rPr>
      <t>Grey cells</t>
    </r>
    <r>
      <rPr>
        <sz val="10"/>
        <rFont val="Calibri"/>
        <family val="2"/>
        <scheme val="minor"/>
      </rPr>
      <t xml:space="preserve"> contain links or formulas that will automatically fill or calculate.</t>
    </r>
  </si>
  <si>
    <r>
      <rPr>
        <u/>
        <sz val="10"/>
        <rFont val="Calibri"/>
        <family val="2"/>
        <scheme val="minor"/>
      </rPr>
      <t>Leave cells blank</t>
    </r>
    <r>
      <rPr>
        <sz val="10"/>
        <rFont val="Calibri"/>
        <family val="2"/>
        <scheme val="minor"/>
      </rPr>
      <t xml:space="preserve"> rather than entering "0" as a value.</t>
    </r>
  </si>
  <si>
    <t>Completed ACT Workbooks are due 90 days following the project's fiscal year end.</t>
  </si>
  <si>
    <t>Completed ACT Workbooks must be submitted as an Excel file.</t>
  </si>
  <si>
    <t>Sponsor/Owner Contact</t>
  </si>
  <si>
    <t>Enter the Sponsor/Owner contact who is ultimately responsible for this report.</t>
  </si>
  <si>
    <t>Property Management Contact</t>
  </si>
  <si>
    <t>Enter the name of the project, project location, and number of units.</t>
  </si>
  <si>
    <t>Project-Based Vouchers</t>
  </si>
  <si>
    <t>Service Provider:</t>
  </si>
  <si>
    <t>Enter the service provider.</t>
  </si>
  <si>
    <t>Vacancy</t>
  </si>
  <si>
    <t>Enter the vacancy rates at 6/30 and 12/31 for the fiscal year covered in this report.</t>
  </si>
  <si>
    <t>Enter the date the contract became effective.</t>
  </si>
  <si>
    <t>Describe any extraordinary activities/circumstances of impact to the property during the reporting period.  For example: negative cash flow, operational difficulties, ownership changes, use of operating reserves, insurance claims, capital improvements, etc.</t>
  </si>
  <si>
    <t>Use the Expense List by Category and Expense List by Name tabs to correctly categorize expenses on this tab.</t>
  </si>
  <si>
    <t>Enter the Property Management contact who can answer questions about this report.  If the project changes property management companies, PHB must be notified prior to this change.  Instructions can be found in the RAC Policies and Guidelines.</t>
  </si>
  <si>
    <t>Use the audited financial statements to complete this tab.  If PHB does not require an audit for this project, unaudited financial statements may be used to complete this tab.  Financial documents must be submitted along with this completed ACT report.</t>
  </si>
  <si>
    <t>Refer to the following definitions when completing the Operating Statement tab:</t>
  </si>
  <si>
    <r>
      <t xml:space="preserve">Enter the amount of resident services expenses.  </t>
    </r>
    <r>
      <rPr>
        <sz val="10"/>
        <color rgb="FFFF0000"/>
        <rFont val="Calibri"/>
        <family val="2"/>
        <scheme val="minor"/>
      </rPr>
      <t>Exclude all cash flow contingent fees.</t>
    </r>
    <r>
      <rPr>
        <sz val="10"/>
        <rFont val="Calibri"/>
        <family val="2"/>
        <scheme val="minor"/>
      </rPr>
      <t xml:space="preserve"> Note: not all projects agreements allow for resident services as a property operating expense when calculating cash flow.</t>
    </r>
  </si>
  <si>
    <r>
      <t xml:space="preserve">Enter amount of Asset Management fee. </t>
    </r>
    <r>
      <rPr>
        <sz val="10"/>
        <color rgb="FFFF0000"/>
        <rFont val="Calibri"/>
        <family val="2"/>
        <scheme val="minor"/>
      </rPr>
      <t>Exclude all cash flow contingent fees.</t>
    </r>
    <r>
      <rPr>
        <sz val="10"/>
        <rFont val="Calibri"/>
        <family val="2"/>
        <scheme val="minor"/>
      </rPr>
      <t xml:space="preserve"> Indicate in comments whether the fee was paid or accrued. Note: not all projects agreements allow for asset management fees as an operating expense when calculating cash flow. </t>
    </r>
  </si>
  <si>
    <r>
      <t xml:space="preserve">Actual deposits made into reserve replacement account during the fiscal year – provide detail on TAB 3 Reserves. </t>
    </r>
    <r>
      <rPr>
        <sz val="10"/>
        <color rgb="FFFF0000"/>
        <rFont val="Calibri"/>
        <family val="2"/>
        <scheme val="minor"/>
      </rPr>
      <t>The deposits listed should exactly match deposits listed on TAB 3 Reserves.</t>
    </r>
  </si>
  <si>
    <r>
      <rPr>
        <sz val="10"/>
        <rFont val="Calibri"/>
        <family val="2"/>
        <scheme val="minor"/>
      </rPr>
      <t xml:space="preserve">These items would appear on the Balance Sheet only, and not on the Income Statement.  </t>
    </r>
    <r>
      <rPr>
        <sz val="10"/>
        <color rgb="FFFF0000"/>
        <rFont val="Calibri"/>
        <family val="2"/>
        <scheme val="minor"/>
      </rPr>
      <t xml:space="preserve">Include capital expenditures that were capitalized rather than expensed AND that were paid for by project operations.  Do not include capitalized items that were paid for by the reserve accounts or with deferred cash flow.  Invoices associated with these capitalized items and the Fixed Asset section of General Ledger must be submitted along with this completed ACT report.  </t>
    </r>
    <r>
      <rPr>
        <b/>
        <sz val="10"/>
        <rFont val="Calibri"/>
        <family val="2"/>
        <scheme val="minor"/>
      </rPr>
      <t>Inclusion of these expenses in the cash flow calculation are subject to PHB approval.</t>
    </r>
  </si>
  <si>
    <t>Provide an explanation in the comments column</t>
  </si>
  <si>
    <r>
      <t xml:space="preserve">Include all payments made towards hard debt. Include name of lender in space provided.  </t>
    </r>
    <r>
      <rPr>
        <sz val="10"/>
        <color rgb="FFFF0000"/>
        <rFont val="Calibri"/>
        <family val="2"/>
        <scheme val="minor"/>
      </rPr>
      <t>Do not include non-cash adjustments.</t>
    </r>
  </si>
  <si>
    <r>
      <t xml:space="preserve">Enter balance at the start of reporting period. </t>
    </r>
    <r>
      <rPr>
        <sz val="10"/>
        <color rgb="FFFF0000"/>
        <rFont val="Calibri"/>
        <family val="2"/>
        <scheme val="minor"/>
      </rPr>
      <t xml:space="preserve"> Note: beginning account balance should agree with the ending account balance of the prior fiscal year.</t>
    </r>
    <r>
      <rPr>
        <sz val="10"/>
        <rFont val="Calibri"/>
        <family val="2"/>
        <scheme val="minor"/>
      </rPr>
      <t xml:space="preserve">  Write a brief description of the deposits and withdrawals.  Withdrawals are subject to PHB approval; see RAC Policies and Guidelines for additional information. Enter both withdrawals and deposits as positive numbers.  Form will automatically calculate new total at the bottom.  Note: there are three sections, one for Replacement Reserves, one for Operating Reserves, and Other Reserve.  </t>
    </r>
  </si>
  <si>
    <t>Provide a scope for the target population and how resident services will serve that population.</t>
  </si>
  <si>
    <t>Provide a summary of the fiscal year's resident services efforts.</t>
  </si>
  <si>
    <t>Provide a financial account of how the resident services fee was utilized.</t>
  </si>
  <si>
    <t xml:space="preserve">At PHB's discretion, capitalized items that have been paid for by operations may be included in the cash flow calculation.   </t>
  </si>
  <si>
    <t>Compliance Status</t>
  </si>
  <si>
    <t>Non-Compliance Cure Date</t>
  </si>
  <si>
    <t>Properties with residents services as an allowable operating expense or priority payment must fill this tab out completely.</t>
  </si>
  <si>
    <t>Allowable Resident Services Fee</t>
  </si>
  <si>
    <t>(every 10-15 years, must be approved by PHB)</t>
  </si>
  <si>
    <t>The Risk Analysis &amp; Compliance Policies &amp; Guidelines can be found on the RAC website: https://www.portlandoregon.gov/phb/74603</t>
  </si>
  <si>
    <t>Management &amp; General</t>
  </si>
  <si>
    <t xml:space="preserve"> &gt;76%</t>
  </si>
  <si>
    <t>66% to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</si>
</sst>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lt;=9999999]###\-####;\(###\)\ ###\-####"/>
    <numFmt numFmtId="168" formatCode="_(* #,##0.00_);_(* \(#,##0.00\);_(* &quot;-&quot;_);_(@_)"/>
    <numFmt numFmtId="169" formatCode="0.0%"/>
  </numFmts>
  <fonts count="52">
    <font>
      <sz val="11"/>
      <color theme="1"/>
      <name val="Calibri"/>
      <family val="2"/>
      <scheme val="minor"/>
    </font>
    <font>
      <sz val="10"/>
      <name val="Arial"/>
      <family val="2"/>
    </font>
    <font>
      <sz val="10"/>
      <name val="Geneva"/>
    </font>
    <font>
      <sz val="11"/>
      <color indexed="8"/>
      <name val="Calibri"/>
      <family val="2"/>
    </font>
    <font>
      <sz val="11"/>
      <color theme="1"/>
      <name val="Calibri"/>
      <family val="2"/>
      <scheme val="minor"/>
    </font>
    <font>
      <u/>
      <sz val="11"/>
      <color theme="10"/>
      <name val="Calibri"/>
      <family val="2"/>
    </font>
    <font>
      <sz val="12"/>
      <color theme="1"/>
      <name val="Times New Roman"/>
      <family val="2"/>
    </font>
    <font>
      <sz val="11"/>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2"/>
      <name val="Calibri"/>
      <family val="2"/>
      <scheme val="minor"/>
    </font>
    <font>
      <sz val="10"/>
      <color rgb="FFFF0000"/>
      <name val="Calibri"/>
      <family val="2"/>
      <scheme val="minor"/>
    </font>
    <font>
      <b/>
      <sz val="10"/>
      <color rgb="FFFF0000"/>
      <name val="Calibri"/>
      <family val="2"/>
      <scheme val="minor"/>
    </font>
    <font>
      <u/>
      <sz val="10"/>
      <name val="Calibri"/>
      <family val="2"/>
      <scheme val="minor"/>
    </font>
    <font>
      <sz val="10"/>
      <color indexed="8"/>
      <name val="Calibri"/>
      <family val="2"/>
      <scheme val="minor"/>
    </font>
    <font>
      <b/>
      <u/>
      <sz val="12"/>
      <name val="Calibri"/>
      <family val="2"/>
      <scheme val="minor"/>
    </font>
    <font>
      <b/>
      <u/>
      <sz val="10"/>
      <name val="Calibri"/>
      <family val="2"/>
      <scheme val="minor"/>
    </font>
    <font>
      <b/>
      <i/>
      <sz val="11"/>
      <name val="Calibri"/>
      <family val="2"/>
      <scheme val="minor"/>
    </font>
    <font>
      <b/>
      <i/>
      <sz val="10"/>
      <name val="Calibri"/>
      <family val="2"/>
      <scheme val="minor"/>
    </font>
    <font>
      <b/>
      <sz val="10"/>
      <color indexed="8"/>
      <name val="Calibri"/>
      <family val="2"/>
      <scheme val="minor"/>
    </font>
    <font>
      <b/>
      <sz val="12"/>
      <color indexed="8"/>
      <name val="Calibri"/>
      <family val="2"/>
      <scheme val="minor"/>
    </font>
    <font>
      <sz val="11"/>
      <color indexed="8"/>
      <name val="Calibri"/>
      <family val="2"/>
      <scheme val="minor"/>
    </font>
    <font>
      <i/>
      <sz val="12"/>
      <name val="Calibri"/>
      <family val="2"/>
      <scheme val="minor"/>
    </font>
    <font>
      <b/>
      <sz val="16"/>
      <name val="Calibri"/>
      <family val="2"/>
      <scheme val="minor"/>
    </font>
    <font>
      <sz val="8"/>
      <color rgb="FF000000"/>
      <name val="Segoe UI"/>
      <family val="2"/>
    </font>
    <font>
      <b/>
      <sz val="10"/>
      <color indexed="10"/>
      <name val="Calibri"/>
      <family val="2"/>
      <scheme val="minor"/>
    </font>
    <font>
      <sz val="10"/>
      <color indexed="10"/>
      <name val="Calibri"/>
      <family val="2"/>
      <scheme val="minor"/>
    </font>
    <font>
      <b/>
      <sz val="14"/>
      <name val="Calibri"/>
      <family val="2"/>
      <scheme val="minor"/>
    </font>
    <font>
      <sz val="8"/>
      <color rgb="FFFF0000"/>
      <name val="Calibri"/>
      <family val="2"/>
      <scheme val="minor"/>
    </font>
    <font>
      <sz val="12"/>
      <name val="Calibri"/>
      <family val="2"/>
      <scheme val="minor"/>
    </font>
    <font>
      <u/>
      <sz val="11"/>
      <color theme="10"/>
      <name val="Calibri"/>
      <family val="2"/>
      <scheme val="minor"/>
    </font>
    <font>
      <b/>
      <sz val="18"/>
      <name val="Calibri"/>
      <family val="2"/>
      <scheme val="minor"/>
    </font>
    <font>
      <i/>
      <sz val="11"/>
      <name val="Calibri"/>
      <family val="2"/>
      <scheme val="minor"/>
    </font>
    <font>
      <b/>
      <sz val="8"/>
      <name val="Calibri"/>
      <family val="2"/>
      <scheme val="minor"/>
    </font>
    <font>
      <sz val="14"/>
      <name val="Calibri"/>
      <family val="2"/>
      <scheme val="minor"/>
    </font>
    <font>
      <sz val="10"/>
      <color theme="4"/>
      <name val="Calibri"/>
      <family val="2"/>
      <scheme val="minor"/>
    </font>
    <font>
      <sz val="8"/>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sz val="8"/>
      <color theme="1"/>
      <name val="Calibri"/>
      <family val="2"/>
      <scheme val="minor"/>
    </font>
    <font>
      <sz val="10"/>
      <color theme="1"/>
      <name val="Calibri"/>
      <family val="2"/>
      <scheme val="minor"/>
    </font>
    <font>
      <b/>
      <sz val="10"/>
      <color rgb="FFC00000"/>
      <name val="Calibri"/>
      <family val="2"/>
      <scheme val="minor"/>
    </font>
    <font>
      <i/>
      <sz val="8"/>
      <name val="Calibri"/>
      <family val="2"/>
      <scheme val="minor"/>
    </font>
    <font>
      <i/>
      <sz val="10"/>
      <color indexed="8"/>
      <name val="Calibri"/>
      <family val="2"/>
      <scheme val="minor"/>
    </font>
    <font>
      <i/>
      <u/>
      <sz val="10"/>
      <color indexed="8"/>
      <name val="Calibri"/>
      <family val="2"/>
      <scheme val="minor"/>
    </font>
    <font>
      <u/>
      <sz val="10"/>
      <color rgb="FFFF0000"/>
      <name val="Calibri"/>
      <family val="2"/>
      <scheme val="minor"/>
    </font>
    <font>
      <b/>
      <u/>
      <sz val="10"/>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6" fillId="0" borderId="0"/>
    <xf numFmtId="0" fontId="2" fillId="0" borderId="0">
      <protection locked="0"/>
    </xf>
    <xf numFmtId="0" fontId="2" fillId="0" borderId="0">
      <protection locked="0"/>
    </xf>
    <xf numFmtId="0" fontId="3" fillId="0" borderId="0"/>
    <xf numFmtId="0" fontId="2" fillId="0" borderId="0">
      <protection locked="0"/>
    </xf>
    <xf numFmtId="9" fontId="4"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7" fillId="0" borderId="0" xfId="0" applyFont="1" applyAlignment="1"/>
    <xf numFmtId="0" fontId="8" fillId="0" borderId="0" xfId="0" applyFont="1" applyAlignment="1">
      <alignment horizontal="center" vertical="top"/>
    </xf>
    <xf numFmtId="0" fontId="9" fillId="0" borderId="0" xfId="0" applyFont="1" applyBorder="1" applyAlignment="1"/>
    <xf numFmtId="0" fontId="10" fillId="0" borderId="0" xfId="0" applyFont="1" applyFill="1" applyBorder="1" applyAlignment="1"/>
    <xf numFmtId="0" fontId="9" fillId="0" borderId="0" xfId="0" applyFont="1" applyFill="1" applyBorder="1" applyAlignment="1"/>
    <xf numFmtId="0" fontId="10" fillId="4" borderId="0" xfId="0" applyFont="1" applyFill="1" applyBorder="1" applyAlignment="1"/>
    <xf numFmtId="0" fontId="10" fillId="0" borderId="0" xfId="0" applyFont="1" applyBorder="1" applyAlignment="1"/>
    <xf numFmtId="0" fontId="9" fillId="3" borderId="0" xfId="0" applyFont="1" applyFill="1" applyBorder="1" applyAlignment="1"/>
    <xf numFmtId="0" fontId="10" fillId="3" borderId="0" xfId="0" applyFont="1" applyFill="1" applyBorder="1" applyAlignment="1"/>
    <xf numFmtId="0" fontId="9" fillId="0" borderId="0" xfId="0" applyFont="1" applyBorder="1" applyAlignment="1">
      <alignment wrapText="1"/>
    </xf>
    <xf numFmtId="0" fontId="10" fillId="0" borderId="0" xfId="0" applyFont="1" applyBorder="1" applyAlignment="1">
      <alignment horizontal="left"/>
    </xf>
    <xf numFmtId="0" fontId="7" fillId="0" borderId="0" xfId="0" applyFont="1" applyFill="1" applyBorder="1"/>
    <xf numFmtId="0" fontId="7" fillId="0" borderId="0" xfId="0" applyFont="1"/>
    <xf numFmtId="0" fontId="7" fillId="0" borderId="0" xfId="0" applyFont="1" applyAlignment="1">
      <alignment wrapText="1"/>
    </xf>
    <xf numFmtId="0" fontId="0" fillId="0" borderId="0" xfId="0" applyFont="1" applyFill="1" applyBorder="1" applyAlignment="1">
      <alignment horizontal="center"/>
    </xf>
    <xf numFmtId="0" fontId="7" fillId="0" borderId="0" xfId="10" applyFont="1" applyFill="1" applyBorder="1" applyAlignment="1" applyProtection="1">
      <alignment horizontal="left"/>
      <protection hidden="1"/>
    </xf>
    <xf numFmtId="0" fontId="7" fillId="0" borderId="0" xfId="0" applyFont="1" applyFill="1" applyBorder="1" applyAlignment="1">
      <alignment wrapText="1"/>
    </xf>
    <xf numFmtId="0" fontId="7" fillId="0" borderId="0" xfId="10" applyFont="1" applyFill="1" applyBorder="1" applyAlignment="1" applyProtection="1">
      <alignment horizontal="left" wrapText="1"/>
      <protection hidden="1"/>
    </xf>
    <xf numFmtId="0" fontId="0" fillId="0" borderId="0" xfId="0" applyFont="1"/>
    <xf numFmtId="14" fontId="9" fillId="0" borderId="10" xfId="8" applyNumberFormat="1" applyFont="1" applyBorder="1" applyAlignment="1" applyProtection="1">
      <alignment horizontal="right"/>
      <protection locked="0"/>
    </xf>
    <xf numFmtId="49" fontId="9" fillId="0" borderId="2" xfId="8" applyNumberFormat="1" applyFont="1" applyBorder="1" applyAlignment="1" applyProtection="1">
      <alignment horizontal="left"/>
      <protection locked="0"/>
    </xf>
    <xf numFmtId="7" fontId="9" fillId="0" borderId="2" xfId="8" applyNumberFormat="1" applyFont="1" applyBorder="1" applyAlignment="1" applyProtection="1">
      <protection locked="0"/>
    </xf>
    <xf numFmtId="7" fontId="9" fillId="0" borderId="11" xfId="8" applyNumberFormat="1" applyFont="1" applyBorder="1" applyAlignment="1" applyProtection="1">
      <protection locked="0"/>
    </xf>
    <xf numFmtId="7" fontId="10" fillId="0" borderId="2" xfId="8" applyNumberFormat="1" applyFont="1" applyBorder="1" applyAlignment="1" applyProtection="1">
      <protection locked="0"/>
    </xf>
    <xf numFmtId="7" fontId="9" fillId="0" borderId="16" xfId="8" applyNumberFormat="1" applyFont="1" applyBorder="1" applyAlignment="1" applyProtection="1">
      <alignment horizontal="right"/>
      <protection locked="0"/>
    </xf>
    <xf numFmtId="7" fontId="9" fillId="0" borderId="17" xfId="8" applyNumberFormat="1" applyFont="1" applyBorder="1" applyAlignment="1" applyProtection="1">
      <alignment horizontal="right"/>
      <protection locked="0"/>
    </xf>
    <xf numFmtId="7" fontId="9" fillId="0" borderId="2" xfId="8" applyNumberFormat="1" applyFont="1" applyBorder="1" applyAlignment="1" applyProtection="1">
      <alignment horizontal="right"/>
      <protection locked="0"/>
    </xf>
    <xf numFmtId="7" fontId="9" fillId="0" borderId="11" xfId="8" applyNumberFormat="1" applyFont="1" applyBorder="1" applyAlignment="1" applyProtection="1">
      <alignment horizontal="right"/>
      <protection locked="0"/>
    </xf>
    <xf numFmtId="0" fontId="9" fillId="0" borderId="0" xfId="10" applyFont="1" applyFill="1" applyBorder="1" applyAlignment="1" applyProtection="1">
      <alignment horizontal="left"/>
      <protection locked="0"/>
    </xf>
    <xf numFmtId="0" fontId="10" fillId="0" borderId="2" xfId="9" applyFont="1" applyBorder="1" applyAlignment="1" applyProtection="1">
      <alignment horizontal="left"/>
      <protection locked="0"/>
    </xf>
    <xf numFmtId="0" fontId="16" fillId="0" borderId="2" xfId="9" applyFont="1" applyBorder="1" applyAlignment="1" applyProtection="1">
      <protection locked="0"/>
    </xf>
    <xf numFmtId="164" fontId="9" fillId="0" borderId="0" xfId="10" applyNumberFormat="1" applyFont="1" applyFill="1" applyBorder="1" applyAlignment="1" applyProtection="1">
      <protection locked="0"/>
    </xf>
    <xf numFmtId="0" fontId="10" fillId="0" borderId="2" xfId="9" applyFont="1" applyBorder="1" applyAlignment="1" applyProtection="1">
      <alignment horizontal="center"/>
      <protection locked="0"/>
    </xf>
    <xf numFmtId="0" fontId="13" fillId="0" borderId="2" xfId="9" applyFont="1" applyBorder="1" applyAlignment="1" applyProtection="1">
      <alignment wrapText="1"/>
      <protection locked="0"/>
    </xf>
    <xf numFmtId="0" fontId="13" fillId="0" borderId="2" xfId="9" applyFont="1" applyBorder="1" applyAlignment="1" applyProtection="1">
      <protection locked="0"/>
    </xf>
    <xf numFmtId="164" fontId="20" fillId="3" borderId="0" xfId="10" applyNumberFormat="1" applyFont="1" applyFill="1" applyBorder="1" applyAlignment="1" applyProtection="1">
      <protection locked="0"/>
    </xf>
    <xf numFmtId="0" fontId="23" fillId="0" borderId="0" xfId="9" applyFont="1" applyAlignment="1" applyProtection="1">
      <protection locked="0"/>
    </xf>
    <xf numFmtId="9" fontId="0" fillId="0" borderId="0" xfId="11" applyFont="1"/>
    <xf numFmtId="10" fontId="0" fillId="0" borderId="0" xfId="11" applyNumberFormat="1" applyFont="1"/>
    <xf numFmtId="0" fontId="9" fillId="3" borderId="0" xfId="0" applyFont="1" applyFill="1" applyBorder="1" applyAlignment="1">
      <alignment horizontal="left" wrapText="1"/>
    </xf>
    <xf numFmtId="0" fontId="10" fillId="0" borderId="0" xfId="0" applyFont="1" applyBorder="1" applyAlignment="1">
      <alignment vertical="center"/>
    </xf>
    <xf numFmtId="0" fontId="10" fillId="3" borderId="0" xfId="0" applyFont="1" applyFill="1" applyBorder="1" applyAlignment="1">
      <alignment vertical="center"/>
    </xf>
    <xf numFmtId="0" fontId="9" fillId="3" borderId="0" xfId="0" applyFont="1" applyFill="1" applyBorder="1" applyAlignment="1">
      <alignment vertical="center"/>
    </xf>
    <xf numFmtId="0" fontId="9" fillId="0" borderId="0" xfId="0" applyFont="1" applyAlignment="1"/>
    <xf numFmtId="0" fontId="0" fillId="0" borderId="0" xfId="0" applyFont="1" applyAlignment="1"/>
    <xf numFmtId="0" fontId="10" fillId="2" borderId="0" xfId="7" applyFont="1" applyFill="1" applyAlignment="1" applyProtection="1">
      <alignment horizontal="right"/>
      <protection hidden="1"/>
    </xf>
    <xf numFmtId="0" fontId="9" fillId="0" borderId="0" xfId="0" applyFont="1" applyFill="1" applyAlignment="1"/>
    <xf numFmtId="0" fontId="9" fillId="3" borderId="0" xfId="0" applyFont="1" applyFill="1" applyAlignment="1"/>
    <xf numFmtId="0" fontId="10" fillId="0" borderId="0" xfId="0" applyFont="1" applyAlignment="1"/>
    <xf numFmtId="14" fontId="0" fillId="0" borderId="0" xfId="0" applyNumberFormat="1" applyFont="1" applyAlignment="1"/>
    <xf numFmtId="0" fontId="11" fillId="0" borderId="0" xfId="7" applyFont="1" applyAlignment="1" applyProtection="1">
      <alignment horizontal="right" vertical="center"/>
      <protection hidden="1"/>
    </xf>
    <xf numFmtId="0" fontId="10" fillId="0" borderId="0" xfId="7" applyFont="1" applyAlignment="1" applyProtection="1">
      <alignment horizontal="right" vertical="center"/>
      <protection hidden="1"/>
    </xf>
    <xf numFmtId="0" fontId="9" fillId="0" borderId="0" xfId="7" applyFont="1" applyAlignment="1" applyProtection="1">
      <alignment horizontal="right" vertical="center" wrapText="1"/>
      <protection hidden="1"/>
    </xf>
    <xf numFmtId="0" fontId="9" fillId="0" borderId="0" xfId="7" applyFont="1" applyFill="1" applyAlignment="1" applyProtection="1">
      <alignment horizontal="right" vertical="center" wrapText="1"/>
      <protection hidden="1"/>
    </xf>
    <xf numFmtId="0" fontId="9" fillId="0" borderId="0" xfId="7" applyFont="1" applyFill="1" applyBorder="1" applyAlignment="1" applyProtection="1">
      <alignment horizontal="right" vertical="center" wrapText="1"/>
      <protection hidden="1"/>
    </xf>
    <xf numFmtId="0" fontId="9" fillId="0" borderId="23" xfId="7" applyFont="1" applyFill="1" applyBorder="1" applyAlignment="1" applyProtection="1">
      <alignment horizontal="right" vertical="center" wrapText="1"/>
      <protection hidden="1"/>
    </xf>
    <xf numFmtId="0" fontId="9" fillId="0" borderId="0" xfId="7" applyFont="1" applyFill="1" applyBorder="1" applyAlignment="1" applyProtection="1">
      <alignment vertical="center"/>
      <protection locked="0" hidden="1"/>
    </xf>
    <xf numFmtId="0" fontId="9" fillId="0" borderId="0" xfId="7" applyFont="1" applyBorder="1" applyAlignment="1" applyProtection="1">
      <alignment horizontal="center" vertical="center"/>
      <protection hidden="1"/>
    </xf>
    <xf numFmtId="0" fontId="10" fillId="0" borderId="0" xfId="7" applyFont="1" applyAlignment="1">
      <alignment horizontal="right" vertical="center"/>
      <protection locked="0"/>
    </xf>
    <xf numFmtId="0" fontId="10" fillId="0" borderId="0" xfId="7" applyFont="1" applyBorder="1" applyAlignment="1" applyProtection="1">
      <alignment vertical="center" wrapText="1"/>
      <protection hidden="1"/>
    </xf>
    <xf numFmtId="0" fontId="10" fillId="0" borderId="0" xfId="7" applyFont="1" applyFill="1" applyBorder="1" applyAlignment="1" applyProtection="1">
      <alignment vertical="center" wrapText="1"/>
      <protection hidden="1"/>
    </xf>
    <xf numFmtId="0" fontId="12" fillId="0" borderId="0" xfId="7" applyFont="1" applyFill="1" applyBorder="1" applyAlignment="1" applyProtection="1">
      <alignment horizontal="left" vertical="center"/>
      <protection hidden="1"/>
    </xf>
    <xf numFmtId="0" fontId="12" fillId="0" borderId="0" xfId="0" applyFont="1" applyFill="1" applyBorder="1" applyAlignment="1" applyProtection="1">
      <alignment vertical="center"/>
      <protection hidden="1"/>
    </xf>
    <xf numFmtId="0" fontId="9" fillId="0" borderId="0" xfId="7" applyFont="1" applyFill="1" applyBorder="1" applyAlignment="1" applyProtection="1">
      <alignment horizontal="left" vertical="center"/>
      <protection hidden="1"/>
    </xf>
    <xf numFmtId="0" fontId="9" fillId="0" borderId="0" xfId="7" applyFont="1" applyFill="1" applyBorder="1" applyAlignment="1" applyProtection="1">
      <alignment horizontal="right" vertical="center"/>
      <protection hidden="1"/>
    </xf>
    <xf numFmtId="0" fontId="9" fillId="0" borderId="1" xfId="7" applyFont="1" applyBorder="1" applyAlignment="1" applyProtection="1">
      <alignment horizontal="right" vertical="center" wrapText="1"/>
      <protection hidden="1"/>
    </xf>
    <xf numFmtId="0" fontId="11" fillId="0" borderId="0" xfId="7" applyFont="1" applyAlignment="1">
      <alignment horizontal="right" vertical="center"/>
      <protection locked="0"/>
    </xf>
    <xf numFmtId="0" fontId="10" fillId="0" borderId="4" xfId="7" applyFont="1" applyFill="1" applyBorder="1" applyAlignment="1" applyProtection="1">
      <alignment horizontal="right" vertical="center"/>
      <protection hidden="1"/>
    </xf>
    <xf numFmtId="0" fontId="10" fillId="0" borderId="0" xfId="7" applyFont="1" applyFill="1" applyBorder="1" applyAlignment="1" applyProtection="1">
      <alignment horizontal="right" vertical="center"/>
      <protection hidden="1"/>
    </xf>
    <xf numFmtId="0" fontId="10" fillId="0" borderId="20" xfId="7" applyFont="1" applyFill="1" applyBorder="1" applyAlignment="1" applyProtection="1">
      <alignment horizontal="right" vertical="center"/>
      <protection hidden="1"/>
    </xf>
    <xf numFmtId="0" fontId="10" fillId="0" borderId="21" xfId="7" applyFont="1" applyFill="1" applyBorder="1" applyAlignment="1" applyProtection="1">
      <alignment horizontal="right" vertical="center"/>
      <protection hidden="1"/>
    </xf>
    <xf numFmtId="0" fontId="11" fillId="0" borderId="0" xfId="7" applyFont="1" applyBorder="1" applyAlignment="1">
      <alignment horizontal="right" vertical="center"/>
      <protection locked="0"/>
    </xf>
    <xf numFmtId="0" fontId="9" fillId="0" borderId="25" xfId="7" applyFont="1" applyBorder="1" applyAlignment="1" applyProtection="1">
      <alignment horizontal="left" vertical="center" wrapText="1"/>
      <protection hidden="1"/>
    </xf>
    <xf numFmtId="1" fontId="9" fillId="0" borderId="25" xfId="7" applyNumberFormat="1" applyFont="1" applyFill="1" applyBorder="1" applyAlignment="1" applyProtection="1">
      <alignment horizontal="left" vertical="center"/>
      <protection locked="0" hidden="1"/>
    </xf>
    <xf numFmtId="0" fontId="9" fillId="0" borderId="0" xfId="0" applyFont="1" applyBorder="1" applyAlignment="1">
      <alignment horizontal="left" vertical="center" wrapText="1"/>
    </xf>
    <xf numFmtId="0" fontId="9" fillId="0" borderId="4" xfId="7" applyFont="1" applyFill="1" applyBorder="1" applyAlignment="1" applyProtection="1">
      <alignment horizontal="left" vertical="center" wrapText="1"/>
      <protection hidden="1"/>
    </xf>
    <xf numFmtId="0" fontId="9" fillId="0" borderId="0" xfId="7" applyFont="1" applyFill="1" applyBorder="1" applyAlignment="1" applyProtection="1">
      <alignment horizontal="left" vertical="center" wrapText="1"/>
      <protection hidden="1"/>
    </xf>
    <xf numFmtId="0" fontId="9" fillId="0" borderId="0" xfId="7" applyFont="1" applyFill="1" applyAlignment="1" applyProtection="1">
      <alignment horizontal="left" vertical="center" wrapText="1"/>
      <protection hidden="1"/>
    </xf>
    <xf numFmtId="0" fontId="10" fillId="4" borderId="2" xfId="9" applyFont="1" applyFill="1" applyBorder="1" applyAlignment="1" applyProtection="1">
      <alignment horizontal="left"/>
      <protection locked="0"/>
    </xf>
    <xf numFmtId="164" fontId="9" fillId="4" borderId="2" xfId="10" applyNumberFormat="1" applyFont="1" applyFill="1" applyBorder="1" applyAlignment="1" applyProtection="1">
      <alignment horizontal="right"/>
    </xf>
    <xf numFmtId="164" fontId="20" fillId="4" borderId="8" xfId="10" applyNumberFormat="1" applyFont="1" applyFill="1" applyBorder="1" applyAlignment="1" applyProtection="1">
      <alignment horizontal="right"/>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Border="1" applyAlignment="1">
      <alignment horizontal="left" wrapText="1"/>
    </xf>
    <xf numFmtId="0" fontId="9" fillId="3" borderId="0" xfId="0" applyFont="1" applyFill="1" applyBorder="1" applyAlignment="1">
      <alignment horizontal="left" vertical="center" wrapText="1"/>
    </xf>
    <xf numFmtId="0" fontId="0" fillId="0" borderId="0" xfId="0" applyFont="1" applyAlignment="1">
      <alignment horizontal="center" vertical="top"/>
    </xf>
    <xf numFmtId="0" fontId="10" fillId="2" borderId="0" xfId="7" applyFont="1" applyFill="1" applyAlignment="1" applyProtection="1">
      <alignment horizontal="left"/>
      <protection hidden="1"/>
    </xf>
    <xf numFmtId="0" fontId="0" fillId="0" borderId="0" xfId="0" applyFont="1" applyFill="1" applyBorder="1"/>
    <xf numFmtId="0" fontId="0" fillId="3" borderId="0" xfId="0" applyFont="1" applyFill="1"/>
    <xf numFmtId="0" fontId="0" fillId="0" borderId="0" xfId="0" applyFont="1" applyBorder="1"/>
    <xf numFmtId="0" fontId="0" fillId="0" borderId="0" xfId="0" applyFont="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center"/>
    </xf>
    <xf numFmtId="0" fontId="29" fillId="0" borderId="0" xfId="5" applyFont="1"/>
    <xf numFmtId="0" fontId="36" fillId="0" borderId="0" xfId="5" applyFont="1"/>
    <xf numFmtId="0" fontId="9" fillId="0" borderId="0" xfId="5" applyFont="1"/>
    <xf numFmtId="0" fontId="12" fillId="0" borderId="0" xfId="5" applyFont="1" applyAlignment="1">
      <alignment horizontal="right"/>
    </xf>
    <xf numFmtId="0" fontId="9" fillId="0" borderId="0" xfId="5" applyFont="1" applyProtection="1"/>
    <xf numFmtId="0" fontId="9" fillId="0" borderId="0" xfId="5" applyFont="1" applyFill="1" applyProtection="1"/>
    <xf numFmtId="0" fontId="10" fillId="0" borderId="0" xfId="5" applyFont="1" applyAlignment="1" applyProtection="1">
      <alignment horizontal="right" vertical="top" wrapText="1"/>
    </xf>
    <xf numFmtId="0" fontId="17" fillId="5" borderId="0" xfId="5" applyFont="1" applyFill="1" applyAlignment="1"/>
    <xf numFmtId="0" fontId="12" fillId="5" borderId="0" xfId="5" applyFont="1" applyFill="1"/>
    <xf numFmtId="0" fontId="12" fillId="0" borderId="0" xfId="5" applyFont="1" applyAlignment="1" applyProtection="1">
      <alignment vertical="center"/>
    </xf>
    <xf numFmtId="0" fontId="10" fillId="0" borderId="0" xfId="5" applyFont="1" applyAlignment="1" applyProtection="1">
      <alignment vertical="top" wrapText="1"/>
    </xf>
    <xf numFmtId="0" fontId="12" fillId="0" borderId="0" xfId="5" applyFont="1" applyAlignment="1" applyProtection="1">
      <alignment horizontal="left" vertical="center"/>
    </xf>
    <xf numFmtId="0" fontId="9" fillId="0" borderId="0" xfId="5" applyFont="1" applyFill="1"/>
    <xf numFmtId="0" fontId="12" fillId="0" borderId="0" xfId="5" applyFont="1" applyBorder="1" applyAlignment="1" applyProtection="1">
      <alignment horizontal="right"/>
    </xf>
    <xf numFmtId="0" fontId="31" fillId="0" borderId="6" xfId="5" applyFont="1" applyBorder="1" applyAlignment="1" applyProtection="1">
      <alignment horizontal="center" vertical="top"/>
      <protection locked="0"/>
    </xf>
    <xf numFmtId="0" fontId="10" fillId="0" borderId="0" xfId="5" applyFont="1" applyAlignment="1" applyProtection="1">
      <alignment vertical="center"/>
    </xf>
    <xf numFmtId="0" fontId="9" fillId="0" borderId="0" xfId="5" applyFont="1" applyAlignment="1" applyProtection="1">
      <alignment vertical="top"/>
    </xf>
    <xf numFmtId="0" fontId="10" fillId="0" borderId="0" xfId="5" applyFont="1" applyAlignment="1" applyProtection="1">
      <alignment vertical="center" wrapText="1"/>
    </xf>
    <xf numFmtId="0" fontId="9" fillId="0" borderId="0" xfId="5" applyFont="1" applyAlignment="1" applyProtection="1">
      <alignment vertical="center" wrapText="1"/>
    </xf>
    <xf numFmtId="0" fontId="9" fillId="0" borderId="0" xfId="5" applyFont="1" applyAlignment="1" applyProtection="1">
      <alignment vertical="top" wrapText="1"/>
    </xf>
    <xf numFmtId="0" fontId="9" fillId="0" borderId="0" xfId="5" applyFont="1" applyAlignment="1" applyProtection="1">
      <alignment wrapText="1"/>
    </xf>
    <xf numFmtId="0" fontId="10" fillId="0" borderId="0" xfId="5" applyFont="1" applyBorder="1" applyAlignment="1" applyProtection="1"/>
    <xf numFmtId="0" fontId="9" fillId="0" borderId="0" xfId="5" applyFont="1" applyBorder="1" applyAlignment="1" applyProtection="1"/>
    <xf numFmtId="0" fontId="13" fillId="0" borderId="0" xfId="5" applyFont="1" applyBorder="1" applyAlignment="1" applyProtection="1"/>
    <xf numFmtId="0" fontId="10" fillId="0" borderId="0" xfId="5" applyFont="1" applyBorder="1" applyAlignment="1" applyProtection="1">
      <alignment horizontal="right" vertical="top"/>
    </xf>
    <xf numFmtId="0" fontId="38" fillId="0" borderId="0" xfId="5" applyFont="1" applyFill="1"/>
    <xf numFmtId="0" fontId="17" fillId="0" borderId="0" xfId="5" applyFont="1" applyFill="1" applyAlignment="1"/>
    <xf numFmtId="0" fontId="12" fillId="0" borderId="0" xfId="5" applyFont="1" applyFill="1"/>
    <xf numFmtId="0" fontId="39" fillId="0" borderId="0" xfId="5" applyFont="1" applyBorder="1"/>
    <xf numFmtId="0" fontId="10" fillId="0" borderId="0" xfId="5" applyFont="1" applyBorder="1" applyAlignment="1" applyProtection="1">
      <alignment horizontal="left" vertical="top" wrapText="1"/>
    </xf>
    <xf numFmtId="0" fontId="10" fillId="0" borderId="0" xfId="5" applyFont="1" applyBorder="1" applyAlignment="1" applyProtection="1">
      <alignment horizontal="left" vertical="top"/>
    </xf>
    <xf numFmtId="0" fontId="9" fillId="0" borderId="0" xfId="5" applyFont="1" applyBorder="1" applyAlignment="1">
      <alignment horizontal="right"/>
    </xf>
    <xf numFmtId="14" fontId="40" fillId="0" borderId="1" xfId="0" applyNumberFormat="1" applyFont="1" applyBorder="1" applyAlignment="1">
      <alignment horizontal="center"/>
    </xf>
    <xf numFmtId="0" fontId="9" fillId="0" borderId="0" xfId="5" applyFont="1" applyBorder="1" applyAlignment="1">
      <alignment horizontal="center"/>
    </xf>
    <xf numFmtId="0" fontId="40" fillId="0" borderId="1" xfId="0" applyFont="1" applyBorder="1" applyAlignment="1">
      <alignment horizontal="center"/>
    </xf>
    <xf numFmtId="0" fontId="9" fillId="0" borderId="0" xfId="5" applyFont="1" applyBorder="1" applyAlignment="1" applyProtection="1">
      <alignment wrapText="1"/>
    </xf>
    <xf numFmtId="0" fontId="9" fillId="0" borderId="0" xfId="5" applyFont="1" applyBorder="1" applyAlignment="1" applyProtection="1">
      <alignment horizontal="center" wrapText="1"/>
    </xf>
    <xf numFmtId="14" fontId="40" fillId="0" borderId="25" xfId="0" applyNumberFormat="1" applyFont="1" applyBorder="1" applyAlignment="1">
      <alignment horizontal="center"/>
    </xf>
    <xf numFmtId="0" fontId="9" fillId="0" borderId="0" xfId="5" applyFont="1" applyBorder="1" applyAlignment="1" applyProtection="1">
      <alignment horizontal="left"/>
    </xf>
    <xf numFmtId="0" fontId="9" fillId="0" borderId="0" xfId="5" applyFont="1" applyBorder="1" applyAlignment="1" applyProtection="1">
      <alignment horizontal="left" vertical="top" wrapText="1"/>
    </xf>
    <xf numFmtId="0" fontId="41" fillId="0" borderId="0" xfId="5" applyFont="1" applyBorder="1" applyAlignment="1" applyProtection="1">
      <alignment horizontal="center" vertical="top" wrapText="1"/>
    </xf>
    <xf numFmtId="0" fontId="42" fillId="0" borderId="0" xfId="6" applyFont="1" applyFill="1"/>
    <xf numFmtId="0" fontId="39" fillId="0" borderId="0" xfId="5" applyFont="1"/>
    <xf numFmtId="0" fontId="10" fillId="0" borderId="0" xfId="5" applyFont="1" applyAlignment="1" applyProtection="1">
      <alignment horizontal="left"/>
    </xf>
    <xf numFmtId="0" fontId="43" fillId="0" borderId="0" xfId="5" applyFont="1"/>
    <xf numFmtId="0" fontId="12" fillId="0" borderId="0" xfId="5" applyFont="1" applyBorder="1" applyAlignment="1" applyProtection="1">
      <alignment horizontal="left"/>
    </xf>
    <xf numFmtId="0" fontId="9" fillId="0" borderId="0" xfId="6" applyFont="1" applyAlignment="1" applyProtection="1">
      <alignment horizontal="right"/>
    </xf>
    <xf numFmtId="0" fontId="9" fillId="0" borderId="0" xfId="6" applyFont="1" applyProtection="1"/>
    <xf numFmtId="0" fontId="10" fillId="0" borderId="0" xfId="5" applyFont="1" applyAlignment="1">
      <alignment horizontal="center"/>
    </xf>
    <xf numFmtId="0" fontId="38" fillId="0" borderId="0" xfId="5" applyFont="1"/>
    <xf numFmtId="0" fontId="38" fillId="0" borderId="26" xfId="6" applyFont="1" applyBorder="1" applyAlignment="1" applyProtection="1">
      <alignment horizontal="left"/>
    </xf>
    <xf numFmtId="0" fontId="38" fillId="0" borderId="27" xfId="6" applyFont="1" applyBorder="1" applyAlignment="1">
      <alignment horizontal="right" vertical="top"/>
    </xf>
    <xf numFmtId="0" fontId="38" fillId="0" borderId="31" xfId="6" applyFont="1" applyBorder="1" applyAlignment="1">
      <alignment horizontal="center"/>
    </xf>
    <xf numFmtId="0" fontId="38" fillId="0" borderId="24" xfId="6" applyFont="1" applyBorder="1" applyAlignment="1">
      <alignment horizontal="center"/>
    </xf>
    <xf numFmtId="0" fontId="38" fillId="0" borderId="31" xfId="6" applyFont="1" applyBorder="1" applyAlignment="1" applyProtection="1">
      <alignment horizontal="right"/>
    </xf>
    <xf numFmtId="43" fontId="38" fillId="0" borderId="31" xfId="1" applyNumberFormat="1" applyFont="1" applyBorder="1" applyAlignment="1" applyProtection="1"/>
    <xf numFmtId="0" fontId="38" fillId="0" borderId="4" xfId="6" applyFont="1" applyBorder="1" applyAlignment="1" applyProtection="1">
      <alignment horizontal="left"/>
    </xf>
    <xf numFmtId="0" fontId="38" fillId="0" borderId="5" xfId="6" applyFont="1" applyBorder="1" applyAlignment="1">
      <alignment horizontal="right" vertical="top"/>
    </xf>
    <xf numFmtId="0" fontId="38" fillId="0" borderId="32" xfId="6" applyFont="1" applyBorder="1" applyAlignment="1">
      <alignment horizontal="center"/>
    </xf>
    <xf numFmtId="0" fontId="38" fillId="0" borderId="0" xfId="6" applyFont="1" applyBorder="1" applyAlignment="1">
      <alignment horizontal="center"/>
    </xf>
    <xf numFmtId="0" fontId="38" fillId="0" borderId="32" xfId="6" applyFont="1" applyBorder="1" applyAlignment="1" applyProtection="1">
      <alignment horizontal="right"/>
    </xf>
    <xf numFmtId="43" fontId="38" fillId="0" borderId="32" xfId="1" applyNumberFormat="1" applyFont="1" applyBorder="1" applyAlignment="1" applyProtection="1"/>
    <xf numFmtId="0" fontId="38" fillId="0" borderId="32" xfId="5" applyFont="1" applyBorder="1"/>
    <xf numFmtId="0" fontId="38" fillId="0" borderId="20" xfId="6" applyFont="1" applyBorder="1" applyAlignment="1" applyProtection="1">
      <alignment horizontal="left"/>
    </xf>
    <xf numFmtId="0" fontId="38" fillId="0" borderId="22" xfId="6" applyFont="1" applyBorder="1" applyAlignment="1">
      <alignment horizontal="right" vertical="top"/>
    </xf>
    <xf numFmtId="0" fontId="38" fillId="0" borderId="30" xfId="6" applyFont="1" applyBorder="1" applyAlignment="1">
      <alignment horizontal="center"/>
    </xf>
    <xf numFmtId="0" fontId="38" fillId="0" borderId="21" xfId="6" applyFont="1" applyBorder="1" applyAlignment="1">
      <alignment horizontal="center"/>
    </xf>
    <xf numFmtId="0" fontId="38" fillId="0" borderId="30" xfId="5" applyFont="1" applyBorder="1"/>
    <xf numFmtId="164" fontId="38" fillId="0" borderId="31" xfId="6" applyNumberFormat="1" applyFont="1" applyBorder="1" applyAlignment="1" applyProtection="1"/>
    <xf numFmtId="164" fontId="38" fillId="0" borderId="32" xfId="6" applyNumberFormat="1" applyFont="1" applyBorder="1" applyAlignment="1" applyProtection="1"/>
    <xf numFmtId="0" fontId="30" fillId="0" borderId="4" xfId="6" applyFont="1" applyBorder="1" applyAlignment="1" applyProtection="1">
      <alignment horizontal="left"/>
    </xf>
    <xf numFmtId="0" fontId="38" fillId="0" borderId="0" xfId="6" applyFont="1" applyFill="1" applyBorder="1" applyAlignment="1">
      <alignment horizontal="center"/>
    </xf>
    <xf numFmtId="0" fontId="38" fillId="0" borderId="31" xfId="5" applyFont="1" applyBorder="1" applyAlignment="1">
      <alignment horizontal="right"/>
    </xf>
    <xf numFmtId="0" fontId="38" fillId="0" borderId="5" xfId="6" applyFont="1" applyBorder="1" applyAlignment="1" applyProtection="1">
      <alignment horizontal="right"/>
    </xf>
    <xf numFmtId="0" fontId="38" fillId="0" borderId="32" xfId="5" applyFont="1" applyBorder="1" applyAlignment="1">
      <alignment horizontal="right"/>
    </xf>
    <xf numFmtId="164" fontId="38" fillId="0" borderId="32" xfId="3" applyNumberFormat="1" applyFont="1" applyBorder="1" applyAlignment="1" applyProtection="1"/>
    <xf numFmtId="0" fontId="38" fillId="0" borderId="22" xfId="6" applyFont="1" applyBorder="1" applyAlignment="1" applyProtection="1">
      <alignment horizontal="right"/>
    </xf>
    <xf numFmtId="0" fontId="38" fillId="0" borderId="30" xfId="6" applyFont="1" applyBorder="1" applyAlignment="1" applyProtection="1">
      <alignment horizontal="right"/>
    </xf>
    <xf numFmtId="9" fontId="38" fillId="0" borderId="30" xfId="12" applyFont="1" applyBorder="1" applyAlignment="1" applyProtection="1">
      <alignment horizontal="right"/>
    </xf>
    <xf numFmtId="0" fontId="35" fillId="0" borderId="26" xfId="6" applyFont="1" applyBorder="1" applyAlignment="1" applyProtection="1">
      <alignment horizontal="left"/>
    </xf>
    <xf numFmtId="0" fontId="38" fillId="0" borderId="5" xfId="6" quotePrefix="1" applyFont="1" applyBorder="1" applyAlignment="1" applyProtection="1">
      <alignment horizontal="right"/>
    </xf>
    <xf numFmtId="0" fontId="35" fillId="0" borderId="4" xfId="6" applyFont="1" applyBorder="1" applyAlignment="1" applyProtection="1">
      <alignment horizontal="left"/>
    </xf>
    <xf numFmtId="0" fontId="9" fillId="0" borderId="32" xfId="5" applyFont="1" applyBorder="1"/>
    <xf numFmtId="0" fontId="38" fillId="0" borderId="20" xfId="5" applyFont="1" applyBorder="1"/>
    <xf numFmtId="164" fontId="38" fillId="0" borderId="30" xfId="3" applyNumberFormat="1" applyFont="1" applyBorder="1" applyAlignment="1" applyProtection="1">
      <alignment horizontal="right"/>
    </xf>
    <xf numFmtId="0" fontId="10" fillId="0" borderId="0" xfId="6" applyFont="1" applyBorder="1" applyProtection="1"/>
    <xf numFmtId="0" fontId="9" fillId="0" borderId="0" xfId="6" applyFont="1" applyBorder="1" applyAlignment="1" applyProtection="1"/>
    <xf numFmtId="0" fontId="4" fillId="0" borderId="0" xfId="0" applyFont="1" applyAlignment="1">
      <alignment vertical="center"/>
    </xf>
    <xf numFmtId="0" fontId="9" fillId="0" borderId="0" xfId="5" applyFont="1" applyAlignment="1">
      <alignment vertical="center"/>
    </xf>
    <xf numFmtId="0" fontId="44" fillId="0" borderId="0" xfId="0" applyFont="1" applyAlignment="1">
      <alignment horizontal="right" vertical="center"/>
    </xf>
    <xf numFmtId="0" fontId="45" fillId="0" borderId="0" xfId="0" applyFont="1" applyAlignment="1">
      <alignment horizontal="right" vertical="center"/>
    </xf>
    <xf numFmtId="0" fontId="10" fillId="0" borderId="0" xfId="5" applyFont="1" applyAlignment="1">
      <alignment horizontal="right"/>
    </xf>
    <xf numFmtId="14" fontId="9" fillId="0" borderId="1" xfId="5" applyNumberFormat="1" applyFont="1" applyBorder="1" applyAlignment="1" applyProtection="1">
      <alignment horizontal="center"/>
    </xf>
    <xf numFmtId="0" fontId="10" fillId="0" borderId="0" xfId="5" applyFont="1" applyAlignment="1" applyProtection="1">
      <alignment horizontal="right"/>
    </xf>
    <xf numFmtId="14" fontId="46" fillId="0" borderId="1" xfId="5" applyNumberFormat="1" applyFont="1" applyBorder="1" applyAlignment="1" applyProtection="1">
      <alignment horizontal="center"/>
    </xf>
    <xf numFmtId="0" fontId="10" fillId="0" borderId="0" xfId="5" applyFont="1" applyAlignment="1" applyProtection="1">
      <alignment horizontal="left" vertical="top"/>
    </xf>
    <xf numFmtId="0" fontId="47" fillId="0" borderId="0" xfId="5" applyFont="1" applyAlignment="1"/>
    <xf numFmtId="0" fontId="10" fillId="0" borderId="0" xfId="5" applyFont="1" applyBorder="1" applyAlignment="1" applyProtection="1">
      <alignment vertical="top" wrapText="1"/>
    </xf>
    <xf numFmtId="0" fontId="9" fillId="0" borderId="0" xfId="5" applyFont="1" applyFill="1" applyBorder="1" applyAlignment="1"/>
    <xf numFmtId="0" fontId="9" fillId="0" borderId="0" xfId="5" applyFont="1" applyBorder="1" applyAlignment="1" applyProtection="1">
      <alignment horizontal="center"/>
    </xf>
    <xf numFmtId="0" fontId="0" fillId="0" borderId="0" xfId="0" applyFont="1" applyAlignment="1">
      <alignment horizontal="center" wrapText="1"/>
    </xf>
    <xf numFmtId="0" fontId="9" fillId="0" borderId="21" xfId="7" applyFont="1" applyBorder="1" applyAlignment="1" applyProtection="1">
      <alignment horizontal="right" vertical="center" wrapText="1"/>
      <protection hidden="1"/>
    </xf>
    <xf numFmtId="0" fontId="24" fillId="0" borderId="21" xfId="7" applyFont="1" applyFill="1" applyBorder="1" applyAlignment="1" applyProtection="1">
      <alignment horizontal="center" vertical="center"/>
      <protection hidden="1"/>
    </xf>
    <xf numFmtId="0" fontId="10" fillId="0" borderId="21" xfId="7" applyFont="1" applyBorder="1" applyAlignment="1" applyProtection="1">
      <alignment horizontal="right" vertical="center"/>
      <protection hidden="1"/>
    </xf>
    <xf numFmtId="0" fontId="9" fillId="0" borderId="21" xfId="7" applyFont="1" applyFill="1" applyBorder="1" applyAlignment="1" applyProtection="1">
      <alignment horizontal="right" vertical="center" wrapText="1"/>
      <protection hidden="1"/>
    </xf>
    <xf numFmtId="0" fontId="9" fillId="0" borderId="21" xfId="7" applyFont="1" applyFill="1" applyBorder="1" applyAlignment="1" applyProtection="1">
      <alignment horizontal="right" vertical="center" wrapText="1"/>
      <protection locked="0" hidden="1"/>
    </xf>
    <xf numFmtId="0" fontId="9" fillId="0" borderId="21" xfId="7" applyFont="1" applyFill="1" applyBorder="1" applyAlignment="1" applyProtection="1">
      <alignment horizontal="left" vertical="center" wrapText="1"/>
      <protection hidden="1"/>
    </xf>
    <xf numFmtId="0" fontId="10" fillId="0" borderId="21" xfId="7" applyFont="1" applyFill="1" applyBorder="1" applyAlignment="1" applyProtection="1">
      <alignment horizontal="center" vertical="center" wrapText="1"/>
      <protection locked="0" hidden="1"/>
    </xf>
    <xf numFmtId="0" fontId="9" fillId="0" borderId="21" xfId="7" applyFont="1" applyFill="1" applyBorder="1" applyAlignment="1" applyProtection="1">
      <alignment horizontal="left" vertical="center" wrapText="1"/>
      <protection locked="0" hidden="1"/>
    </xf>
    <xf numFmtId="0" fontId="13" fillId="0" borderId="0" xfId="0" applyFont="1" applyBorder="1" applyAlignment="1">
      <alignment horizontal="left" vertical="center" wrapText="1"/>
    </xf>
    <xf numFmtId="0" fontId="16" fillId="0" borderId="2" xfId="9" applyFont="1" applyFill="1" applyBorder="1" applyAlignment="1" applyProtection="1">
      <protection locked="0"/>
    </xf>
    <xf numFmtId="1" fontId="9" fillId="0" borderId="1" xfId="7" applyNumberFormat="1" applyFont="1" applyFill="1" applyBorder="1" applyAlignment="1" applyProtection="1">
      <alignment horizontal="left" vertical="center" wrapText="1"/>
      <protection locked="0" hidden="1"/>
    </xf>
    <xf numFmtId="41" fontId="9" fillId="0" borderId="29" xfId="10" applyNumberFormat="1" applyFont="1" applyBorder="1" applyAlignment="1" applyProtection="1">
      <alignment horizontal="right"/>
      <protection locked="0"/>
    </xf>
    <xf numFmtId="0" fontId="16" fillId="0" borderId="28" xfId="9" applyFont="1" applyBorder="1" applyAlignment="1" applyProtection="1">
      <protection locked="0"/>
    </xf>
    <xf numFmtId="41" fontId="10" fillId="0" borderId="0" xfId="10" applyNumberFormat="1" applyFont="1" applyFill="1" applyBorder="1" applyAlignment="1" applyProtection="1">
      <protection locked="0"/>
    </xf>
    <xf numFmtId="0" fontId="14" fillId="0" borderId="17" xfId="9" applyFont="1" applyBorder="1" applyAlignment="1" applyProtection="1">
      <alignment horizontal="left"/>
      <protection locked="0"/>
    </xf>
    <xf numFmtId="0" fontId="16" fillId="0" borderId="8" xfId="9" applyFont="1" applyBorder="1" applyAlignment="1" applyProtection="1">
      <protection locked="0"/>
    </xf>
    <xf numFmtId="0" fontId="16" fillId="0" borderId="25" xfId="9" applyFont="1" applyBorder="1" applyAlignment="1" applyProtection="1">
      <protection locked="0"/>
    </xf>
    <xf numFmtId="0" fontId="10" fillId="4" borderId="18" xfId="9" applyFont="1" applyFill="1" applyBorder="1" applyAlignment="1" applyProtection="1">
      <alignment horizontal="left"/>
      <protection locked="0"/>
    </xf>
    <xf numFmtId="0" fontId="16" fillId="0" borderId="25" xfId="9" applyFont="1" applyFill="1" applyBorder="1" applyAlignment="1" applyProtection="1">
      <protection locked="0"/>
    </xf>
    <xf numFmtId="0" fontId="21" fillId="0" borderId="28" xfId="9" applyFont="1" applyFill="1" applyBorder="1" applyAlignment="1" applyProtection="1">
      <alignment horizontal="right"/>
      <protection locked="0"/>
    </xf>
    <xf numFmtId="0" fontId="19" fillId="0" borderId="28" xfId="10" applyFont="1" applyBorder="1" applyAlignment="1" applyProtection="1">
      <alignment horizontal="right"/>
      <protection locked="0"/>
    </xf>
    <xf numFmtId="0" fontId="16" fillId="0" borderId="1" xfId="9" applyFont="1" applyBorder="1" applyAlignment="1" applyProtection="1">
      <protection locked="0"/>
    </xf>
    <xf numFmtId="0" fontId="21" fillId="0" borderId="44" xfId="9" applyFont="1" applyBorder="1" applyAlignment="1" applyProtection="1">
      <alignment horizontal="right"/>
      <protection locked="0"/>
    </xf>
    <xf numFmtId="41" fontId="9" fillId="0" borderId="29" xfId="10" applyNumberFormat="1" applyFont="1" applyFill="1" applyBorder="1" applyAlignment="1" applyProtection="1">
      <alignment horizontal="right"/>
      <protection locked="0"/>
    </xf>
    <xf numFmtId="7" fontId="9" fillId="6" borderId="6" xfId="8" applyNumberFormat="1" applyFont="1" applyFill="1" applyBorder="1" applyAlignment="1" applyProtection="1">
      <alignment horizontal="right"/>
      <protection locked="0"/>
    </xf>
    <xf numFmtId="14" fontId="9" fillId="6" borderId="2" xfId="10" applyNumberFormat="1" applyFont="1" applyFill="1" applyBorder="1" applyAlignment="1" applyProtection="1">
      <alignment horizontal="left"/>
      <protection locked="0"/>
    </xf>
    <xf numFmtId="41" fontId="9" fillId="0" borderId="2" xfId="10" applyNumberFormat="1" applyFont="1" applyBorder="1" applyAlignment="1" applyProtection="1">
      <protection locked="0"/>
    </xf>
    <xf numFmtId="0" fontId="35" fillId="0" borderId="31" xfId="6" applyFont="1" applyBorder="1" applyAlignment="1">
      <alignment horizontal="center"/>
    </xf>
    <xf numFmtId="0" fontId="10" fillId="0" borderId="30" xfId="6" applyFont="1" applyBorder="1" applyAlignment="1">
      <alignment horizontal="center"/>
    </xf>
    <xf numFmtId="0" fontId="10" fillId="4" borderId="0" xfId="7" applyFont="1" applyFill="1" applyAlignment="1" applyProtection="1">
      <alignment horizontal="left"/>
      <protection hidden="1"/>
    </xf>
    <xf numFmtId="0" fontId="11" fillId="4" borderId="25" xfId="0" applyFont="1" applyFill="1" applyBorder="1"/>
    <xf numFmtId="0" fontId="0" fillId="4" borderId="29" xfId="0" applyFont="1" applyFill="1" applyBorder="1" applyAlignment="1">
      <alignment horizontal="center"/>
    </xf>
    <xf numFmtId="0" fontId="12" fillId="0" borderId="4" xfId="10" applyFont="1" applyBorder="1" applyAlignment="1" applyProtection="1">
      <alignment horizontal="right"/>
      <protection locked="0"/>
    </xf>
    <xf numFmtId="0" fontId="16" fillId="0" borderId="0" xfId="9" applyFont="1" applyBorder="1" applyAlignment="1" applyProtection="1">
      <protection locked="0"/>
    </xf>
    <xf numFmtId="0" fontId="4" fillId="0" borderId="0" xfId="0" applyFont="1" applyBorder="1" applyProtection="1">
      <protection locked="0"/>
    </xf>
    <xf numFmtId="0" fontId="16" fillId="0" borderId="0" xfId="9" applyFont="1" applyFill="1" applyBorder="1" applyAlignment="1" applyProtection="1">
      <protection locked="0"/>
    </xf>
    <xf numFmtId="0" fontId="16" fillId="0" borderId="50" xfId="9" applyFont="1" applyBorder="1" applyAlignment="1" applyProtection="1">
      <protection locked="0"/>
    </xf>
    <xf numFmtId="0" fontId="16" fillId="0" borderId="46" xfId="9" applyFont="1" applyFill="1" applyBorder="1" applyAlignment="1" applyProtection="1">
      <protection locked="0"/>
    </xf>
    <xf numFmtId="0" fontId="16" fillId="0" borderId="46" xfId="9" applyFont="1" applyBorder="1" applyAlignment="1" applyProtection="1">
      <protection locked="0"/>
    </xf>
    <xf numFmtId="0" fontId="16" fillId="0" borderId="4" xfId="9" applyFont="1" applyBorder="1" applyAlignment="1" applyProtection="1">
      <protection locked="0"/>
    </xf>
    <xf numFmtId="0" fontId="17" fillId="0" borderId="50" xfId="10" applyFont="1" applyBorder="1" applyAlignment="1" applyProtection="1">
      <alignment horizontal="left"/>
      <protection locked="0"/>
    </xf>
    <xf numFmtId="0" fontId="19" fillId="0" borderId="4" xfId="10" applyFont="1" applyBorder="1" applyAlignment="1" applyProtection="1">
      <alignment horizontal="left" indent="2"/>
      <protection locked="0"/>
    </xf>
    <xf numFmtId="0" fontId="19" fillId="0" borderId="4" xfId="10" applyFont="1" applyBorder="1" applyAlignment="1" applyProtection="1">
      <alignment horizontal="right"/>
      <protection locked="0"/>
    </xf>
    <xf numFmtId="0" fontId="16" fillId="0" borderId="21" xfId="9" applyFont="1" applyBorder="1" applyAlignment="1" applyProtection="1">
      <protection locked="0"/>
    </xf>
    <xf numFmtId="0" fontId="38" fillId="0" borderId="5" xfId="6" quotePrefix="1" applyFont="1" applyBorder="1" applyAlignment="1">
      <alignment horizontal="right" vertical="top"/>
    </xf>
    <xf numFmtId="0" fontId="38" fillId="0" borderId="26" xfId="6" applyFont="1" applyBorder="1" applyAlignment="1" applyProtection="1"/>
    <xf numFmtId="0" fontId="38" fillId="0" borderId="4" xfId="6" applyFont="1" applyBorder="1" applyAlignment="1" applyProtection="1"/>
    <xf numFmtId="0" fontId="9" fillId="0" borderId="0" xfId="0" applyFont="1" applyBorder="1" applyAlignment="1">
      <alignment horizontal="left" vertical="center" wrapText="1"/>
    </xf>
    <xf numFmtId="169" fontId="9" fillId="0" borderId="2" xfId="11" applyNumberFormat="1" applyFont="1" applyFill="1" applyBorder="1" applyAlignment="1" applyProtection="1">
      <alignment horizontal="center"/>
      <protection locked="0"/>
    </xf>
    <xf numFmtId="0" fontId="10" fillId="0" borderId="0" xfId="5" applyFont="1" applyFill="1"/>
    <xf numFmtId="9" fontId="38" fillId="0" borderId="31" xfId="11" applyFont="1" applyBorder="1" applyAlignment="1" applyProtection="1"/>
    <xf numFmtId="0" fontId="11" fillId="0" borderId="0" xfId="7" applyFont="1" applyAlignment="1" applyProtection="1">
      <alignment horizontal="right" vertical="center"/>
      <protection locked="0"/>
    </xf>
    <xf numFmtId="0" fontId="10" fillId="0" borderId="0" xfId="7" applyFont="1" applyAlignment="1" applyProtection="1">
      <alignment horizontal="right" vertical="center"/>
      <protection locked="0"/>
    </xf>
    <xf numFmtId="0" fontId="9" fillId="0" borderId="0" xfId="7" applyFont="1" applyAlignment="1" applyProtection="1">
      <alignment horizontal="right" vertical="center" wrapText="1"/>
      <protection locked="0"/>
    </xf>
    <xf numFmtId="0" fontId="9" fillId="0" borderId="4" xfId="7" applyFont="1" applyBorder="1" applyAlignment="1" applyProtection="1">
      <alignment horizontal="right" vertical="center" wrapText="1"/>
      <protection locked="0"/>
    </xf>
    <xf numFmtId="0" fontId="9" fillId="0" borderId="0" xfId="7" applyFont="1" applyBorder="1" applyAlignment="1" applyProtection="1">
      <alignment horizontal="right" vertical="center" wrapText="1"/>
      <protection locked="0"/>
    </xf>
    <xf numFmtId="0" fontId="9" fillId="0" borderId="5" xfId="7" applyFont="1" applyBorder="1" applyAlignment="1" applyProtection="1">
      <alignment horizontal="right" vertical="center" wrapText="1"/>
      <protection locked="0"/>
    </xf>
    <xf numFmtId="0" fontId="10" fillId="0" borderId="0" xfId="7" applyFont="1" applyBorder="1" applyAlignment="1" applyProtection="1">
      <alignment vertical="center" wrapText="1"/>
      <protection locked="0"/>
    </xf>
    <xf numFmtId="0" fontId="9" fillId="0" borderId="0" xfId="7" applyFont="1" applyBorder="1" applyAlignment="1" applyProtection="1">
      <alignment horizontal="center" vertical="center"/>
      <protection locked="0"/>
    </xf>
    <xf numFmtId="0" fontId="9" fillId="0" borderId="20" xfId="7" applyFont="1" applyBorder="1" applyAlignment="1" applyProtection="1">
      <alignment horizontal="right" vertical="center" wrapText="1"/>
      <protection locked="0"/>
    </xf>
    <xf numFmtId="0" fontId="9" fillId="0" borderId="21" xfId="7" applyFont="1" applyBorder="1" applyAlignment="1" applyProtection="1">
      <alignment horizontal="right" vertical="center" wrapText="1"/>
      <protection locked="0"/>
    </xf>
    <xf numFmtId="0" fontId="9" fillId="0" borderId="22" xfId="7" applyFont="1" applyBorder="1" applyAlignment="1" applyProtection="1">
      <alignment horizontal="right" vertical="center" wrapText="1"/>
      <protection locked="0"/>
    </xf>
    <xf numFmtId="0" fontId="9" fillId="4" borderId="21" xfId="7" applyFont="1" applyFill="1" applyBorder="1" applyAlignment="1" applyProtection="1">
      <alignment horizontal="right" vertical="center" wrapText="1"/>
      <protection locked="0"/>
    </xf>
    <xf numFmtId="0" fontId="12" fillId="0" borderId="0" xfId="7" applyFont="1" applyFill="1" applyBorder="1" applyAlignment="1" applyProtection="1">
      <alignment horizontal="left" vertical="center"/>
      <protection locked="0"/>
    </xf>
    <xf numFmtId="0" fontId="12" fillId="0" borderId="5" xfId="7" applyFont="1" applyFill="1" applyBorder="1" applyAlignment="1" applyProtection="1">
      <alignment horizontal="left" vertical="center"/>
      <protection locked="0"/>
    </xf>
    <xf numFmtId="0" fontId="31" fillId="0" borderId="4" xfId="7" applyFont="1" applyBorder="1" applyAlignment="1" applyProtection="1">
      <alignment horizontal="left" vertical="top"/>
      <protection locked="0"/>
    </xf>
    <xf numFmtId="0" fontId="31" fillId="0" borderId="0" xfId="7" applyFont="1" applyBorder="1" applyAlignment="1" applyProtection="1">
      <alignment horizontal="left" vertical="top"/>
      <protection locked="0"/>
    </xf>
    <xf numFmtId="0" fontId="31" fillId="0" borderId="5" xfId="7" applyFont="1" applyBorder="1" applyAlignment="1" applyProtection="1">
      <alignment horizontal="left" vertical="top"/>
      <protection locked="0"/>
    </xf>
    <xf numFmtId="0" fontId="31" fillId="0" borderId="20" xfId="7" applyFont="1" applyBorder="1" applyAlignment="1" applyProtection="1">
      <alignment horizontal="left" vertical="top"/>
      <protection locked="0"/>
    </xf>
    <xf numFmtId="0" fontId="31" fillId="0" borderId="21" xfId="7" applyFont="1" applyBorder="1" applyAlignment="1" applyProtection="1">
      <alignment horizontal="left" vertical="top"/>
      <protection locked="0"/>
    </xf>
    <xf numFmtId="0" fontId="31" fillId="0" borderId="22" xfId="7" applyFont="1" applyBorder="1" applyAlignment="1" applyProtection="1">
      <alignment horizontal="left" vertical="top"/>
      <protection locked="0"/>
    </xf>
    <xf numFmtId="0" fontId="12" fillId="4" borderId="20" xfId="7" applyFont="1" applyFill="1" applyBorder="1" applyAlignment="1" applyProtection="1">
      <alignment vertical="center"/>
      <protection locked="0"/>
    </xf>
    <xf numFmtId="0" fontId="12" fillId="4" borderId="21" xfId="7" applyFont="1" applyFill="1" applyBorder="1" applyAlignment="1" applyProtection="1">
      <alignment vertical="center"/>
      <protection locked="0"/>
    </xf>
    <xf numFmtId="0" fontId="12" fillId="4" borderId="22" xfId="7" applyFont="1" applyFill="1" applyBorder="1" applyAlignment="1" applyProtection="1">
      <alignment vertical="center"/>
      <protection locked="0"/>
    </xf>
    <xf numFmtId="0" fontId="9" fillId="4" borderId="2" xfId="7" applyFont="1" applyFill="1" applyBorder="1" applyAlignment="1" applyProtection="1">
      <alignment horizontal="center" vertical="center" wrapText="1"/>
      <protection locked="0"/>
    </xf>
    <xf numFmtId="0" fontId="9" fillId="4" borderId="11" xfId="7" applyFont="1" applyFill="1" applyBorder="1" applyAlignment="1" applyProtection="1">
      <alignment horizontal="center" vertical="center" wrapText="1"/>
      <protection locked="0"/>
    </xf>
    <xf numFmtId="0" fontId="31" fillId="0" borderId="4" xfId="7" applyFont="1" applyFill="1" applyBorder="1" applyAlignment="1" applyProtection="1">
      <alignment horizontal="left" vertical="center"/>
      <protection locked="0"/>
    </xf>
    <xf numFmtId="41" fontId="31" fillId="6" borderId="18" xfId="7" applyNumberFormat="1" applyFont="1" applyFill="1" applyBorder="1" applyAlignment="1" applyProtection="1">
      <alignment vertical="center"/>
      <protection locked="0"/>
    </xf>
    <xf numFmtId="0" fontId="31" fillId="0" borderId="4" xfId="7"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41" fontId="31" fillId="6" borderId="2" xfId="7" applyNumberFormat="1" applyFont="1" applyFill="1" applyBorder="1" applyAlignment="1" applyProtection="1">
      <alignment vertical="center"/>
      <protection locked="0"/>
    </xf>
    <xf numFmtId="41" fontId="31" fillId="6" borderId="8" xfId="7" applyNumberFormat="1" applyFont="1" applyFill="1" applyBorder="1" applyAlignment="1" applyProtection="1">
      <alignment vertical="center"/>
      <protection locked="0"/>
    </xf>
    <xf numFmtId="0" fontId="31" fillId="0" borderId="4" xfId="7" applyFont="1" applyFill="1" applyBorder="1" applyAlignment="1" applyProtection="1">
      <alignment horizontal="right" vertical="center"/>
      <protection locked="0"/>
    </xf>
    <xf numFmtId="0" fontId="31" fillId="0" borderId="22" xfId="7" applyFont="1" applyFill="1" applyBorder="1" applyAlignment="1" applyProtection="1">
      <alignment vertical="center"/>
      <protection locked="0"/>
    </xf>
    <xf numFmtId="0" fontId="9" fillId="0" borderId="0" xfId="7" applyFont="1" applyFill="1" applyAlignment="1" applyProtection="1">
      <alignment horizontal="right" vertical="center" wrapText="1"/>
      <protection locked="0"/>
    </xf>
    <xf numFmtId="0" fontId="31" fillId="0" borderId="5" xfId="7" applyFont="1" applyFill="1" applyBorder="1" applyAlignment="1" applyProtection="1">
      <alignment vertical="center"/>
      <protection locked="0"/>
    </xf>
    <xf numFmtId="0" fontId="31" fillId="0" borderId="0" xfId="7" applyFont="1" applyFill="1" applyBorder="1" applyAlignment="1" applyProtection="1">
      <alignment vertical="center" wrapText="1"/>
      <protection locked="0"/>
    </xf>
    <xf numFmtId="0" fontId="31" fillId="0" borderId="5" xfId="7" applyFont="1" applyFill="1" applyBorder="1" applyAlignment="1" applyProtection="1">
      <alignment vertical="center" wrapText="1"/>
      <protection locked="0"/>
    </xf>
    <xf numFmtId="0" fontId="31" fillId="0" borderId="0" xfId="7" applyFont="1" applyFill="1" applyBorder="1" applyAlignment="1" applyProtection="1">
      <alignment horizontal="right" vertical="center" wrapText="1"/>
      <protection locked="0"/>
    </xf>
    <xf numFmtId="2" fontId="31" fillId="0" borderId="5" xfId="7" applyNumberFormat="1" applyFont="1" applyFill="1" applyBorder="1" applyAlignment="1" applyProtection="1">
      <alignment vertical="center" wrapText="1"/>
      <protection locked="0"/>
    </xf>
    <xf numFmtId="0" fontId="12" fillId="0" borderId="5" xfId="7" applyFont="1" applyFill="1" applyBorder="1" applyAlignment="1" applyProtection="1">
      <alignment vertical="center" wrapText="1"/>
      <protection locked="0"/>
    </xf>
    <xf numFmtId="0" fontId="31" fillId="0" borderId="20" xfId="7" applyFont="1" applyFill="1" applyBorder="1" applyAlignment="1" applyProtection="1">
      <alignment horizontal="right" vertical="center" wrapText="1"/>
      <protection locked="0"/>
    </xf>
    <xf numFmtId="0" fontId="12" fillId="0" borderId="21" xfId="7" applyFont="1" applyFill="1" applyBorder="1" applyAlignment="1" applyProtection="1">
      <alignment vertical="center"/>
      <protection locked="0"/>
    </xf>
    <xf numFmtId="0" fontId="12" fillId="0" borderId="22" xfId="7" applyFont="1" applyFill="1" applyBorder="1" applyAlignment="1" applyProtection="1">
      <alignment vertical="center"/>
      <protection locked="0"/>
    </xf>
    <xf numFmtId="0" fontId="12" fillId="0" borderId="0" xfId="7" applyFont="1" applyFill="1" applyBorder="1" applyAlignment="1" applyProtection="1">
      <alignment vertical="center"/>
      <protection locked="0"/>
    </xf>
    <xf numFmtId="0" fontId="31" fillId="0" borderId="0" xfId="7" applyFont="1" applyFill="1" applyBorder="1" applyAlignment="1" applyProtection="1">
      <alignment vertical="center"/>
      <protection locked="0"/>
    </xf>
    <xf numFmtId="0" fontId="12" fillId="0" borderId="0" xfId="7" applyFont="1" applyFill="1" applyBorder="1" applyAlignment="1" applyProtection="1">
      <alignment horizontal="right" vertical="center"/>
      <protection locked="0"/>
    </xf>
    <xf numFmtId="14" fontId="12" fillId="4" borderId="41" xfId="7" applyNumberFormat="1" applyFont="1" applyFill="1" applyBorder="1" applyAlignment="1" applyProtection="1">
      <alignment horizontal="center" vertical="center"/>
    </xf>
    <xf numFmtId="41" fontId="31" fillId="4" borderId="18" xfId="7" applyNumberFormat="1" applyFont="1" applyFill="1" applyBorder="1" applyAlignment="1" applyProtection="1">
      <alignment vertical="center"/>
    </xf>
    <xf numFmtId="41" fontId="31" fillId="4" borderId="49" xfId="7" applyNumberFormat="1" applyFont="1" applyFill="1" applyBorder="1" applyAlignment="1" applyProtection="1">
      <alignment vertical="center"/>
    </xf>
    <xf numFmtId="41" fontId="31" fillId="4" borderId="11" xfId="7" applyNumberFormat="1" applyFont="1" applyFill="1" applyBorder="1" applyAlignment="1" applyProtection="1">
      <alignment vertical="center"/>
    </xf>
    <xf numFmtId="41" fontId="12" fillId="4" borderId="6" xfId="7" applyNumberFormat="1" applyFont="1" applyFill="1" applyBorder="1" applyAlignment="1" applyProtection="1">
      <alignment vertical="center"/>
    </xf>
    <xf numFmtId="41" fontId="31" fillId="4" borderId="2" xfId="7" applyNumberFormat="1" applyFont="1" applyFill="1" applyBorder="1" applyAlignment="1" applyProtection="1">
      <alignment vertical="center"/>
    </xf>
    <xf numFmtId="0" fontId="9" fillId="0" borderId="0" xfId="8" applyFont="1" applyAlignment="1" applyProtection="1">
      <protection locked="0"/>
    </xf>
    <xf numFmtId="0" fontId="12" fillId="0" borderId="0" xfId="8" applyFont="1" applyBorder="1" applyAlignment="1" applyProtection="1">
      <alignment horizontal="right"/>
      <protection locked="0"/>
    </xf>
    <xf numFmtId="0" fontId="13" fillId="0" borderId="0" xfId="8" applyFont="1" applyBorder="1" applyAlignment="1" applyProtection="1">
      <alignment horizontal="left"/>
      <protection locked="0"/>
    </xf>
    <xf numFmtId="0" fontId="10" fillId="0" borderId="4" xfId="8" applyFont="1" applyBorder="1" applyAlignment="1" applyProtection="1">
      <alignment horizontal="center"/>
      <protection locked="0"/>
    </xf>
    <xf numFmtId="0" fontId="10" fillId="0" borderId="0" xfId="8" applyFont="1" applyBorder="1" applyAlignment="1" applyProtection="1">
      <alignment horizontal="center"/>
      <protection locked="0"/>
    </xf>
    <xf numFmtId="0" fontId="10" fillId="0" borderId="5" xfId="8" applyFont="1" applyBorder="1" applyAlignment="1" applyProtection="1">
      <alignment horizontal="center"/>
      <protection locked="0"/>
    </xf>
    <xf numFmtId="0" fontId="10" fillId="0" borderId="4" xfId="8" applyFont="1" applyBorder="1" applyAlignment="1" applyProtection="1">
      <alignment horizontal="left"/>
      <protection locked="0"/>
    </xf>
    <xf numFmtId="14" fontId="10" fillId="0" borderId="0" xfId="8" applyNumberFormat="1" applyFont="1" applyBorder="1" applyAlignment="1" applyProtection="1">
      <alignment horizontal="right"/>
      <protection locked="0"/>
    </xf>
    <xf numFmtId="165" fontId="10" fillId="0" borderId="0" xfId="8" applyNumberFormat="1" applyFont="1" applyBorder="1" applyAlignment="1" applyProtection="1">
      <alignment horizontal="right"/>
      <protection locked="0"/>
    </xf>
    <xf numFmtId="0" fontId="10" fillId="0" borderId="7" xfId="8" applyFont="1" applyBorder="1" applyAlignment="1" applyProtection="1">
      <alignment horizontal="center"/>
      <protection locked="0"/>
    </xf>
    <xf numFmtId="0" fontId="10" fillId="0" borderId="8" xfId="8" applyFont="1" applyBorder="1" applyAlignment="1" applyProtection="1">
      <alignment horizontal="center"/>
      <protection locked="0"/>
    </xf>
    <xf numFmtId="165" fontId="10" fillId="0" borderId="9" xfId="8" applyNumberFormat="1" applyFont="1" applyBorder="1" applyAlignment="1" applyProtection="1">
      <alignment horizontal="center"/>
      <protection locked="0"/>
    </xf>
    <xf numFmtId="165" fontId="10" fillId="0" borderId="5" xfId="8" applyNumberFormat="1" applyFont="1" applyBorder="1" applyAlignment="1" applyProtection="1">
      <alignment horizontal="center"/>
      <protection locked="0"/>
    </xf>
    <xf numFmtId="0" fontId="9" fillId="0" borderId="0" xfId="8" applyFont="1" applyAlignment="1" applyProtection="1">
      <alignment horizontal="center"/>
      <protection locked="0"/>
    </xf>
    <xf numFmtId="14" fontId="9" fillId="4" borderId="12" xfId="8" applyNumberFormat="1" applyFont="1" applyFill="1" applyBorder="1" applyAlignment="1" applyProtection="1">
      <protection locked="0"/>
    </xf>
    <xf numFmtId="14" fontId="9" fillId="0" borderId="15" xfId="8" applyNumberFormat="1" applyFont="1" applyBorder="1" applyAlignment="1" applyProtection="1">
      <protection locked="0"/>
    </xf>
    <xf numFmtId="49" fontId="9" fillId="0" borderId="16" xfId="8" applyNumberFormat="1" applyFont="1" applyBorder="1" applyAlignment="1" applyProtection="1">
      <protection locked="0"/>
    </xf>
    <xf numFmtId="14" fontId="9" fillId="0" borderId="10" xfId="8" applyNumberFormat="1" applyFont="1" applyBorder="1" applyAlignment="1" applyProtection="1">
      <protection locked="0"/>
    </xf>
    <xf numFmtId="49" fontId="9" fillId="0" borderId="2" xfId="8" applyNumberFormat="1" applyFont="1" applyBorder="1" applyAlignment="1" applyProtection="1">
      <protection locked="0"/>
    </xf>
    <xf numFmtId="0" fontId="10" fillId="0" borderId="4" xfId="8" applyFont="1" applyBorder="1" applyAlignment="1" applyProtection="1">
      <alignment horizontal="right"/>
      <protection locked="0"/>
    </xf>
    <xf numFmtId="0" fontId="9" fillId="0" borderId="0" xfId="8" applyFont="1" applyBorder="1" applyAlignment="1" applyProtection="1">
      <protection locked="0"/>
    </xf>
    <xf numFmtId="165" fontId="10" fillId="0" borderId="12" xfId="8" applyNumberFormat="1" applyFont="1" applyBorder="1" applyAlignment="1" applyProtection="1">
      <protection locked="0"/>
    </xf>
    <xf numFmtId="165" fontId="10" fillId="0" borderId="0" xfId="8" applyNumberFormat="1" applyFont="1" applyBorder="1" applyAlignment="1" applyProtection="1">
      <protection locked="0"/>
    </xf>
    <xf numFmtId="7" fontId="10" fillId="0" borderId="5" xfId="8" applyNumberFormat="1" applyFont="1" applyFill="1" applyBorder="1" applyAlignment="1" applyProtection="1">
      <protection locked="0"/>
    </xf>
    <xf numFmtId="0" fontId="9" fillId="0" borderId="4" xfId="8" applyFont="1" applyBorder="1" applyAlignment="1" applyProtection="1">
      <protection locked="0"/>
    </xf>
    <xf numFmtId="0" fontId="10" fillId="0" borderId="45" xfId="8" applyFont="1" applyBorder="1" applyAlignment="1" applyProtection="1">
      <alignment horizontal="right"/>
      <protection locked="0"/>
    </xf>
    <xf numFmtId="41" fontId="9" fillId="0" borderId="28" xfId="8" applyNumberFormat="1" applyFont="1" applyFill="1" applyBorder="1" applyAlignment="1" applyProtection="1">
      <alignment horizontal="right"/>
      <protection locked="0"/>
    </xf>
    <xf numFmtId="0" fontId="9" fillId="0" borderId="5" xfId="8" applyFont="1" applyBorder="1" applyAlignment="1" applyProtection="1">
      <protection locked="0"/>
    </xf>
    <xf numFmtId="0" fontId="10" fillId="0" borderId="39" xfId="8" applyFont="1" applyBorder="1" applyAlignment="1" applyProtection="1">
      <alignment horizontal="right"/>
      <protection locked="0"/>
    </xf>
    <xf numFmtId="0" fontId="10" fillId="0" borderId="33" xfId="8" applyFont="1" applyBorder="1" applyAlignment="1" applyProtection="1">
      <alignment horizontal="right"/>
      <protection locked="0"/>
    </xf>
    <xf numFmtId="41" fontId="9" fillId="0" borderId="44" xfId="8" applyNumberFormat="1" applyFont="1" applyFill="1" applyBorder="1" applyAlignment="1" applyProtection="1">
      <alignment horizontal="right"/>
      <protection locked="0"/>
    </xf>
    <xf numFmtId="0" fontId="9" fillId="0" borderId="20" xfId="8" applyFont="1" applyBorder="1" applyAlignment="1" applyProtection="1">
      <protection locked="0"/>
    </xf>
    <xf numFmtId="0" fontId="9" fillId="0" borderId="21" xfId="8" applyFont="1" applyBorder="1" applyAlignment="1" applyProtection="1">
      <alignment horizontal="right"/>
      <protection locked="0"/>
    </xf>
    <xf numFmtId="0" fontId="9" fillId="0" borderId="21" xfId="8" applyFont="1" applyFill="1" applyBorder="1" applyAlignment="1" applyProtection="1">
      <protection locked="0"/>
    </xf>
    <xf numFmtId="0" fontId="9" fillId="0" borderId="22" xfId="8" applyFont="1" applyBorder="1" applyAlignment="1" applyProtection="1">
      <protection locked="0"/>
    </xf>
    <xf numFmtId="0" fontId="9" fillId="0" borderId="0" xfId="8" applyFont="1" applyBorder="1" applyAlignment="1" applyProtection="1">
      <alignment horizontal="right"/>
      <protection locked="0"/>
    </xf>
    <xf numFmtId="0" fontId="9" fillId="0" borderId="0" xfId="8" applyFont="1" applyFill="1" applyBorder="1" applyAlignment="1" applyProtection="1">
      <protection locked="0"/>
    </xf>
    <xf numFmtId="0" fontId="10" fillId="0" borderId="0" xfId="8" applyFont="1" applyBorder="1" applyAlignment="1" applyProtection="1">
      <alignment horizontal="left"/>
      <protection locked="0"/>
    </xf>
    <xf numFmtId="0" fontId="10" fillId="0" borderId="7" xfId="8" applyFont="1" applyBorder="1" applyAlignment="1" applyProtection="1">
      <alignment horizontal="right"/>
      <protection locked="0"/>
    </xf>
    <xf numFmtId="0" fontId="9" fillId="0" borderId="23" xfId="8" applyFont="1" applyBorder="1" applyAlignment="1" applyProtection="1">
      <protection locked="0"/>
    </xf>
    <xf numFmtId="165" fontId="10" fillId="0" borderId="2" xfId="8" applyNumberFormat="1" applyFont="1" applyBorder="1" applyAlignment="1" applyProtection="1">
      <protection locked="0"/>
    </xf>
    <xf numFmtId="0" fontId="9" fillId="0" borderId="21" xfId="8" applyFont="1" applyBorder="1" applyAlignment="1" applyProtection="1">
      <protection locked="0"/>
    </xf>
    <xf numFmtId="49" fontId="10" fillId="4" borderId="13" xfId="8" applyNumberFormat="1" applyFont="1" applyFill="1" applyBorder="1" applyAlignment="1" applyProtection="1">
      <protection locked="0"/>
    </xf>
    <xf numFmtId="0" fontId="9" fillId="4" borderId="2" xfId="8" applyFont="1" applyFill="1" applyBorder="1" applyAlignment="1" applyProtection="1"/>
    <xf numFmtId="14" fontId="9" fillId="4" borderId="35" xfId="8" applyNumberFormat="1" applyFont="1" applyFill="1" applyBorder="1" applyAlignment="1" applyProtection="1"/>
    <xf numFmtId="7" fontId="9" fillId="4" borderId="13" xfId="8" applyNumberFormat="1" applyFont="1" applyFill="1" applyBorder="1" applyAlignment="1" applyProtection="1"/>
    <xf numFmtId="7" fontId="9" fillId="4" borderId="16" xfId="8" applyNumberFormat="1" applyFont="1" applyFill="1" applyBorder="1" applyAlignment="1" applyProtection="1">
      <alignment horizontal="right"/>
    </xf>
    <xf numFmtId="7" fontId="9" fillId="4" borderId="14" xfId="8" applyNumberFormat="1" applyFont="1" applyFill="1" applyBorder="1" applyAlignment="1" applyProtection="1"/>
    <xf numFmtId="7" fontId="9" fillId="4" borderId="18" xfId="8" applyNumberFormat="1" applyFont="1" applyFill="1" applyBorder="1" applyAlignment="1" applyProtection="1">
      <alignment horizontal="right"/>
    </xf>
    <xf numFmtId="7" fontId="10" fillId="2" borderId="14" xfId="8" applyNumberFormat="1" applyFont="1" applyFill="1" applyBorder="1" applyAlignment="1" applyProtection="1"/>
    <xf numFmtId="0" fontId="24" fillId="0" borderId="20" xfId="7" applyFont="1" applyFill="1" applyBorder="1" applyAlignment="1" applyProtection="1">
      <alignment horizontal="center"/>
      <protection locked="0"/>
    </xf>
    <xf numFmtId="0" fontId="24" fillId="0" borderId="21" xfId="7" applyFont="1" applyFill="1" applyBorder="1" applyAlignment="1" applyProtection="1">
      <alignment horizontal="center"/>
      <protection locked="0"/>
    </xf>
    <xf numFmtId="0" fontId="24" fillId="0" borderId="4" xfId="7" applyFont="1" applyFill="1" applyBorder="1" applyAlignment="1" applyProtection="1">
      <alignment horizontal="center"/>
      <protection locked="0"/>
    </xf>
    <xf numFmtId="0" fontId="24" fillId="0" borderId="0" xfId="7" applyFont="1" applyFill="1" applyBorder="1" applyAlignment="1" applyProtection="1">
      <alignment horizontal="center"/>
      <protection locked="0"/>
    </xf>
    <xf numFmtId="0" fontId="16" fillId="0" borderId="4" xfId="9" applyFont="1" applyFill="1" applyBorder="1" applyAlignment="1" applyProtection="1">
      <alignment horizontal="right"/>
      <protection locked="0"/>
    </xf>
    <xf numFmtId="0" fontId="10" fillId="0" borderId="0" xfId="10" applyFont="1" applyBorder="1" applyAlignment="1" applyProtection="1">
      <protection locked="0"/>
    </xf>
    <xf numFmtId="0" fontId="21" fillId="4" borderId="2" xfId="9" applyFont="1" applyFill="1" applyBorder="1" applyAlignment="1" applyProtection="1">
      <alignment horizontal="center"/>
      <protection locked="0"/>
    </xf>
    <xf numFmtId="0" fontId="9" fillId="0" borderId="4" xfId="10" applyFont="1" applyFill="1" applyBorder="1" applyAlignment="1" applyProtection="1">
      <protection locked="0"/>
    </xf>
    <xf numFmtId="0" fontId="18" fillId="0" borderId="46" xfId="10" applyFont="1" applyBorder="1" applyAlignment="1" applyProtection="1">
      <alignment horizontal="left"/>
      <protection locked="0"/>
    </xf>
    <xf numFmtId="0" fontId="9" fillId="0" borderId="46" xfId="10" applyFont="1" applyBorder="1" applyAlignment="1" applyProtection="1">
      <alignment horizontal="left"/>
      <protection locked="0"/>
    </xf>
    <xf numFmtId="41" fontId="10" fillId="2" borderId="29" xfId="10" applyNumberFormat="1" applyFont="1" applyFill="1" applyBorder="1" applyAlignment="1" applyProtection="1">
      <alignment horizontal="right"/>
    </xf>
    <xf numFmtId="41" fontId="10" fillId="2" borderId="34" xfId="10" applyNumberFormat="1" applyFont="1" applyFill="1" applyBorder="1" applyAlignment="1" applyProtection="1">
      <alignment horizontal="right"/>
    </xf>
    <xf numFmtId="166" fontId="16" fillId="4" borderId="16" xfId="2" applyNumberFormat="1" applyFont="1" applyFill="1" applyBorder="1" applyAlignment="1" applyProtection="1">
      <alignment horizontal="right"/>
    </xf>
    <xf numFmtId="9" fontId="16" fillId="4" borderId="18" xfId="11" applyFont="1" applyFill="1" applyBorder="1" applyAlignment="1" applyProtection="1">
      <alignment horizontal="right"/>
    </xf>
    <xf numFmtId="41" fontId="20" fillId="2" borderId="34" xfId="10" applyNumberFormat="1" applyFont="1" applyFill="1" applyBorder="1" applyAlignment="1" applyProtection="1">
      <alignment horizontal="right"/>
    </xf>
    <xf numFmtId="41" fontId="10" fillId="4" borderId="2" xfId="10" applyNumberFormat="1" applyFont="1" applyFill="1" applyBorder="1" applyAlignment="1" applyProtection="1"/>
    <xf numFmtId="41" fontId="20" fillId="2" borderId="6" xfId="10" applyNumberFormat="1" applyFont="1" applyFill="1" applyBorder="1" applyAlignment="1" applyProtection="1"/>
    <xf numFmtId="168" fontId="20" fillId="2" borderId="18" xfId="10" applyNumberFormat="1" applyFont="1" applyFill="1" applyBorder="1" applyAlignment="1" applyProtection="1"/>
    <xf numFmtId="168" fontId="20" fillId="2" borderId="2" xfId="10" applyNumberFormat="1" applyFont="1" applyFill="1" applyBorder="1" applyAlignment="1" applyProtection="1"/>
    <xf numFmtId="168" fontId="20" fillId="2" borderId="35" xfId="10" applyNumberFormat="1" applyFont="1" applyFill="1" applyBorder="1" applyAlignment="1" applyProtection="1"/>
    <xf numFmtId="0" fontId="17" fillId="4" borderId="1" xfId="10" applyFont="1" applyFill="1" applyBorder="1" applyAlignment="1" applyProtection="1"/>
    <xf numFmtId="0" fontId="22" fillId="4" borderId="1" xfId="9" applyFont="1" applyFill="1" applyBorder="1" applyAlignment="1" applyProtection="1"/>
    <xf numFmtId="0" fontId="22" fillId="4" borderId="44" xfId="9" applyFont="1" applyFill="1" applyBorder="1" applyAlignment="1" applyProtection="1"/>
    <xf numFmtId="0" fontId="18" fillId="4" borderId="50" xfId="10" applyFont="1" applyFill="1" applyBorder="1" applyAlignment="1" applyProtection="1"/>
    <xf numFmtId="0" fontId="10" fillId="4" borderId="2" xfId="9" applyFont="1" applyFill="1" applyBorder="1" applyAlignment="1" applyProtection="1">
      <alignment horizontal="center"/>
    </xf>
    <xf numFmtId="0" fontId="10" fillId="4" borderId="2" xfId="9" applyFont="1" applyFill="1" applyBorder="1" applyAlignment="1" applyProtection="1">
      <alignment horizontal="left"/>
    </xf>
    <xf numFmtId="0" fontId="9" fillId="4" borderId="46" xfId="10" applyFont="1" applyFill="1" applyBorder="1" applyAlignment="1" applyProtection="1"/>
    <xf numFmtId="0" fontId="16" fillId="4" borderId="2" xfId="9" applyFont="1" applyFill="1" applyBorder="1" applyAlignment="1" applyProtection="1"/>
    <xf numFmtId="164" fontId="20" fillId="4" borderId="35" xfId="10" applyNumberFormat="1" applyFont="1" applyFill="1" applyBorder="1" applyAlignment="1" applyProtection="1">
      <alignment horizontal="right"/>
    </xf>
    <xf numFmtId="0" fontId="16" fillId="4" borderId="35" xfId="9" applyFont="1" applyFill="1" applyBorder="1" applyAlignment="1" applyProtection="1"/>
    <xf numFmtId="0" fontId="16" fillId="0" borderId="1" xfId="9" applyFont="1" applyBorder="1" applyAlignment="1" applyProtection="1"/>
    <xf numFmtId="14" fontId="9" fillId="0" borderId="0" xfId="5" applyNumberFormat="1" applyFont="1" applyBorder="1" applyAlignment="1" applyProtection="1">
      <alignment horizontal="center"/>
    </xf>
    <xf numFmtId="14" fontId="46" fillId="0" borderId="0" xfId="5" applyNumberFormat="1" applyFont="1" applyBorder="1" applyAlignment="1" applyProtection="1">
      <alignment horizontal="center"/>
    </xf>
    <xf numFmtId="0" fontId="12" fillId="0" borderId="21" xfId="10" applyFont="1" applyBorder="1" applyAlignment="1" applyProtection="1">
      <alignment horizontal="right"/>
      <protection locked="0"/>
    </xf>
    <xf numFmtId="0" fontId="31" fillId="0" borderId="21" xfId="10" applyFont="1" applyBorder="1" applyAlignment="1" applyProtection="1">
      <alignment horizontal="right"/>
      <protection locked="0"/>
    </xf>
    <xf numFmtId="1" fontId="29" fillId="0" borderId="24" xfId="10" applyNumberFormat="1" applyFont="1" applyBorder="1" applyAlignment="1" applyProtection="1">
      <protection locked="0"/>
    </xf>
    <xf numFmtId="0" fontId="24" fillId="0" borderId="0" xfId="7" applyFont="1" applyFill="1" applyAlignment="1" applyProtection="1">
      <alignment vertical="center"/>
      <protection locked="0"/>
    </xf>
    <xf numFmtId="0" fontId="10" fillId="0" borderId="1" xfId="5" applyFont="1" applyBorder="1" applyAlignment="1" applyProtection="1">
      <alignment horizontal="center" vertical="top"/>
      <protection locked="0"/>
    </xf>
    <xf numFmtId="0" fontId="9" fillId="0" borderId="0" xfId="5" applyFont="1" applyFill="1" applyBorder="1" applyAlignment="1" applyProtection="1">
      <alignment horizontal="left" vertical="top" wrapText="1"/>
    </xf>
    <xf numFmtId="0" fontId="10" fillId="0" borderId="0" xfId="5" applyFont="1" applyBorder="1" applyAlignment="1" applyProtection="1">
      <alignment horizontal="center" vertical="top" wrapText="1"/>
    </xf>
    <xf numFmtId="0" fontId="37" fillId="0" borderId="0" xfId="5" applyFont="1" applyFill="1" applyBorder="1" applyAlignment="1" applyProtection="1">
      <alignment horizontal="left" vertical="top" wrapText="1"/>
    </xf>
    <xf numFmtId="0" fontId="48" fillId="0" borderId="0" xfId="0" applyFont="1" applyAlignment="1">
      <alignment horizontal="center" vertical="center" wrapText="1"/>
    </xf>
    <xf numFmtId="0" fontId="10" fillId="0" borderId="0" xfId="5" applyFont="1" applyBorder="1" applyAlignment="1" applyProtection="1">
      <alignment horizontal="center"/>
    </xf>
    <xf numFmtId="0" fontId="10" fillId="0" borderId="38" xfId="5" applyFont="1" applyBorder="1" applyAlignment="1" applyProtection="1">
      <alignment horizontal="center"/>
    </xf>
    <xf numFmtId="0" fontId="9" fillId="0" borderId="39" xfId="5" applyFont="1" applyFill="1" applyBorder="1" applyAlignment="1" applyProtection="1">
      <alignment horizontal="center" vertical="top"/>
    </xf>
    <xf numFmtId="0" fontId="9" fillId="0" borderId="0" xfId="5" applyFont="1" applyFill="1" applyBorder="1" applyAlignment="1" applyProtection="1">
      <alignment horizontal="center" vertical="top"/>
    </xf>
    <xf numFmtId="0" fontId="9" fillId="0" borderId="0" xfId="5" applyFont="1" applyBorder="1" applyAlignment="1">
      <alignment horizontal="right"/>
    </xf>
    <xf numFmtId="0" fontId="9" fillId="0" borderId="0" xfId="5" applyFont="1" applyAlignment="1">
      <alignment horizontal="left"/>
    </xf>
    <xf numFmtId="0" fontId="9" fillId="0" borderId="0" xfId="5" applyFont="1" applyAlignment="1">
      <alignment horizontal="right"/>
    </xf>
    <xf numFmtId="0" fontId="38" fillId="0" borderId="26" xfId="6" applyFont="1" applyBorder="1" applyAlignment="1" applyProtection="1">
      <alignment horizontal="left" vertical="top" wrapText="1"/>
    </xf>
    <xf numFmtId="0" fontId="38" fillId="0" borderId="4" xfId="6" applyFont="1" applyBorder="1" applyAlignment="1" applyProtection="1">
      <alignment horizontal="left" vertical="top" wrapText="1"/>
    </xf>
    <xf numFmtId="0" fontId="9" fillId="0" borderId="26" xfId="5" applyFont="1" applyBorder="1" applyAlignment="1">
      <alignment horizontal="center"/>
    </xf>
    <xf numFmtId="0" fontId="9" fillId="0" borderId="24" xfId="5" applyFont="1" applyBorder="1" applyAlignment="1">
      <alignment horizontal="center"/>
    </xf>
    <xf numFmtId="0" fontId="9" fillId="0" borderId="27" xfId="5" applyFont="1" applyBorder="1" applyAlignment="1">
      <alignment horizontal="center"/>
    </xf>
    <xf numFmtId="0" fontId="9" fillId="0" borderId="20" xfId="5" applyFont="1" applyBorder="1" applyAlignment="1">
      <alignment horizontal="center"/>
    </xf>
    <xf numFmtId="0" fontId="9" fillId="0" borderId="21" xfId="5" applyFont="1" applyBorder="1" applyAlignment="1">
      <alignment horizontal="center"/>
    </xf>
    <xf numFmtId="0" fontId="9" fillId="0" borderId="22" xfId="5" applyFont="1" applyBorder="1" applyAlignment="1">
      <alignment horizontal="center"/>
    </xf>
    <xf numFmtId="0" fontId="9" fillId="0" borderId="0" xfId="5" applyFont="1" applyBorder="1" applyAlignment="1">
      <alignment horizontal="left"/>
    </xf>
    <xf numFmtId="0" fontId="12" fillId="0" borderId="0" xfId="5" applyFont="1" applyAlignment="1">
      <alignment horizontal="left"/>
    </xf>
    <xf numFmtId="0" fontId="12" fillId="0" borderId="0" xfId="5" applyFont="1" applyAlignment="1" applyProtection="1">
      <alignment horizontal="left" vertical="center"/>
    </xf>
    <xf numFmtId="0" fontId="12" fillId="0" borderId="5" xfId="5" applyFont="1" applyBorder="1" applyAlignment="1" applyProtection="1">
      <alignment horizontal="left" vertical="center"/>
    </xf>
    <xf numFmtId="0" fontId="12" fillId="0" borderId="1" xfId="5" applyFont="1" applyBorder="1" applyAlignment="1" applyProtection="1">
      <alignment horizontal="center"/>
    </xf>
    <xf numFmtId="0" fontId="29" fillId="0" borderId="0" xfId="0" applyFont="1" applyBorder="1" applyAlignment="1">
      <alignment horizontal="center" wrapText="1"/>
    </xf>
    <xf numFmtId="0" fontId="9" fillId="0" borderId="0" xfId="0" applyFont="1" applyFill="1" applyBorder="1" applyAlignment="1">
      <alignment horizontal="left" vertical="top" wrapText="1"/>
    </xf>
    <xf numFmtId="0" fontId="9" fillId="0" borderId="0" xfId="0" applyFont="1" applyBorder="1" applyAlignment="1">
      <alignment vertical="center" wrapText="1"/>
    </xf>
    <xf numFmtId="0" fontId="9"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9" fillId="0" borderId="0" xfId="0" applyFont="1" applyBorder="1" applyAlignment="1">
      <alignment horizontal="left" vertical="center" wrapText="1"/>
    </xf>
    <xf numFmtId="0" fontId="13" fillId="0" borderId="0" xfId="0" applyFont="1" applyBorder="1" applyAlignment="1">
      <alignment horizontal="left" vertical="center"/>
    </xf>
    <xf numFmtId="0" fontId="10" fillId="4" borderId="0" xfId="0" applyFont="1" applyFill="1" applyBorder="1" applyAlignment="1">
      <alignment horizontal="left"/>
    </xf>
    <xf numFmtId="0" fontId="8" fillId="0" borderId="1" xfId="0" applyFont="1" applyBorder="1" applyAlignment="1">
      <alignment horizontal="center"/>
    </xf>
    <xf numFmtId="0" fontId="25" fillId="0" borderId="0" xfId="7" applyFont="1" applyFill="1" applyAlignment="1" applyProtection="1">
      <alignment horizontal="center" vertical="center" wrapText="1"/>
      <protection hidden="1"/>
    </xf>
    <xf numFmtId="0" fontId="24" fillId="0" borderId="0" xfId="7" applyFont="1" applyFill="1" applyAlignment="1" applyProtection="1">
      <alignment horizontal="center" vertical="center"/>
      <protection hidden="1"/>
    </xf>
    <xf numFmtId="0" fontId="9" fillId="0" borderId="4" xfId="7" applyFont="1" applyFill="1" applyBorder="1" applyAlignment="1" applyProtection="1">
      <alignment horizontal="left" vertical="center" wrapText="1"/>
      <protection hidden="1"/>
    </xf>
    <xf numFmtId="0" fontId="9" fillId="0" borderId="0" xfId="7" applyFont="1" applyFill="1" applyBorder="1" applyAlignment="1" applyProtection="1">
      <alignment horizontal="left" vertical="center" wrapText="1"/>
      <protection hidden="1"/>
    </xf>
    <xf numFmtId="0" fontId="9" fillId="0" borderId="29" xfId="7" applyFont="1" applyFill="1" applyBorder="1" applyAlignment="1" applyProtection="1">
      <alignment horizontal="left" vertical="top" wrapText="1"/>
      <protection locked="0" hidden="1"/>
    </xf>
    <xf numFmtId="0" fontId="9" fillId="0" borderId="25" xfId="7" applyFont="1" applyFill="1" applyBorder="1" applyAlignment="1" applyProtection="1">
      <alignment horizontal="left" vertical="top" wrapText="1"/>
      <protection locked="0" hidden="1"/>
    </xf>
    <xf numFmtId="0" fontId="9" fillId="0" borderId="28" xfId="7" applyFont="1" applyFill="1" applyBorder="1" applyAlignment="1" applyProtection="1">
      <alignment horizontal="left" vertical="top" wrapText="1"/>
      <protection locked="0" hidden="1"/>
    </xf>
    <xf numFmtId="0" fontId="9" fillId="0" borderId="1" xfId="7" applyNumberFormat="1" applyFont="1" applyFill="1" applyBorder="1" applyAlignment="1" applyProtection="1">
      <alignment horizontal="left" vertical="center"/>
      <protection locked="0" hidden="1"/>
    </xf>
    <xf numFmtId="0" fontId="9" fillId="0" borderId="25" xfId="7" applyFont="1" applyFill="1" applyBorder="1" applyAlignment="1" applyProtection="1">
      <alignment horizontal="left" vertical="center" wrapText="1"/>
      <protection locked="0" hidden="1"/>
    </xf>
    <xf numFmtId="0" fontId="9" fillId="0" borderId="1" xfId="7" applyFont="1" applyFill="1" applyBorder="1" applyAlignment="1" applyProtection="1">
      <alignment horizontal="left" vertical="center" wrapText="1"/>
      <protection locked="0" hidden="1"/>
    </xf>
    <xf numFmtId="167" fontId="9" fillId="0" borderId="1" xfId="7" applyNumberFormat="1" applyFont="1" applyFill="1" applyBorder="1" applyAlignment="1" applyProtection="1">
      <alignment horizontal="left" vertical="center" wrapText="1"/>
      <protection locked="0" hidden="1"/>
    </xf>
    <xf numFmtId="0" fontId="9" fillId="0" borderId="1" xfId="7" applyFont="1" applyFill="1" applyBorder="1" applyAlignment="1" applyProtection="1">
      <alignment vertical="center" wrapText="1"/>
      <protection locked="0" hidden="1"/>
    </xf>
    <xf numFmtId="0" fontId="12" fillId="4" borderId="21" xfId="7" applyFont="1" applyFill="1" applyBorder="1" applyAlignment="1" applyProtection="1">
      <alignment horizontal="left" vertical="center"/>
      <protection hidden="1"/>
    </xf>
    <xf numFmtId="0" fontId="32" fillId="0" borderId="1" xfId="4" applyFont="1" applyFill="1" applyBorder="1" applyAlignment="1" applyProtection="1">
      <alignment horizontal="left" vertical="center" wrapText="1"/>
      <protection locked="0" hidden="1"/>
    </xf>
    <xf numFmtId="14" fontId="9" fillId="0" borderId="1" xfId="7" applyNumberFormat="1" applyFont="1" applyFill="1" applyBorder="1" applyAlignment="1" applyProtection="1">
      <alignment horizontal="left" vertical="center" wrapText="1"/>
      <protection locked="0" hidden="1"/>
    </xf>
    <xf numFmtId="0" fontId="9" fillId="0" borderId="1" xfId="7" applyFont="1" applyFill="1" applyBorder="1" applyAlignment="1" applyProtection="1">
      <alignment horizontal="left" vertical="center"/>
      <protection locked="0" hidden="1"/>
    </xf>
    <xf numFmtId="0" fontId="9" fillId="0" borderId="0" xfId="7" applyFont="1" applyFill="1" applyBorder="1" applyAlignment="1" applyProtection="1">
      <alignment horizontal="left" vertical="center"/>
      <protection locked="0" hidden="1"/>
    </xf>
    <xf numFmtId="0" fontId="9" fillId="0" borderId="24" xfId="7" applyFont="1" applyFill="1" applyBorder="1" applyAlignment="1" applyProtection="1">
      <alignment horizontal="left" vertical="center" wrapText="1"/>
      <protection hidden="1"/>
    </xf>
    <xf numFmtId="0" fontId="19" fillId="0" borderId="51" xfId="10" applyFont="1" applyBorder="1" applyAlignment="1" applyProtection="1">
      <alignment horizontal="left" indent="2"/>
      <protection locked="0"/>
    </xf>
    <xf numFmtId="0" fontId="19" fillId="0" borderId="3" xfId="10" applyFont="1" applyBorder="1" applyAlignment="1" applyProtection="1">
      <alignment horizontal="left" indent="2"/>
      <protection locked="0"/>
    </xf>
    <xf numFmtId="0" fontId="19" fillId="0" borderId="43" xfId="10" applyFont="1" applyBorder="1" applyAlignment="1" applyProtection="1">
      <alignment horizontal="left" indent="2"/>
      <protection locked="0"/>
    </xf>
    <xf numFmtId="0" fontId="19" fillId="0" borderId="50" xfId="10" applyFont="1" applyBorder="1" applyAlignment="1" applyProtection="1">
      <alignment horizontal="left"/>
      <protection locked="0"/>
    </xf>
    <xf numFmtId="0" fontId="19" fillId="0" borderId="1" xfId="10" applyFont="1" applyBorder="1" applyAlignment="1" applyProtection="1">
      <alignment horizontal="left"/>
      <protection locked="0"/>
    </xf>
    <xf numFmtId="0" fontId="19" fillId="0" borderId="44" xfId="10" applyFont="1" applyBorder="1" applyAlignment="1" applyProtection="1">
      <alignment horizontal="left"/>
      <protection locked="0"/>
    </xf>
    <xf numFmtId="0" fontId="19" fillId="0" borderId="46" xfId="10" applyFont="1" applyBorder="1" applyAlignment="1" applyProtection="1">
      <alignment horizontal="left"/>
      <protection locked="0"/>
    </xf>
    <xf numFmtId="0" fontId="19" fillId="0" borderId="25" xfId="10" applyFont="1" applyBorder="1" applyAlignment="1" applyProtection="1">
      <alignment horizontal="left"/>
      <protection locked="0"/>
    </xf>
    <xf numFmtId="0" fontId="19" fillId="0" borderId="28" xfId="10" applyFont="1" applyBorder="1" applyAlignment="1" applyProtection="1">
      <alignment horizontal="left"/>
      <protection locked="0"/>
    </xf>
    <xf numFmtId="0" fontId="9" fillId="0" borderId="46" xfId="10" applyFont="1" applyBorder="1" applyAlignment="1" applyProtection="1">
      <alignment horizontal="left"/>
    </xf>
    <xf numFmtId="0" fontId="9" fillId="0" borderId="25" xfId="10" applyFont="1" applyBorder="1" applyAlignment="1" applyProtection="1">
      <alignment horizontal="left"/>
    </xf>
    <xf numFmtId="0" fontId="9" fillId="0" borderId="28" xfId="10" applyFont="1" applyBorder="1" applyAlignment="1" applyProtection="1">
      <alignment horizontal="left"/>
    </xf>
    <xf numFmtId="0" fontId="19" fillId="0" borderId="7" xfId="10" applyFont="1" applyBorder="1" applyAlignment="1" applyProtection="1">
      <alignment horizontal="left" indent="2"/>
    </xf>
    <xf numFmtId="0" fontId="19" fillId="0" borderId="23" xfId="10" applyFont="1" applyBorder="1" applyAlignment="1" applyProtection="1">
      <alignment horizontal="left" indent="2"/>
    </xf>
    <xf numFmtId="0" fontId="19" fillId="0" borderId="9" xfId="10" applyFont="1" applyBorder="1" applyAlignment="1" applyProtection="1">
      <alignment horizontal="left" indent="2"/>
    </xf>
    <xf numFmtId="0" fontId="19" fillId="0" borderId="51" xfId="10" applyFont="1" applyBorder="1" applyAlignment="1" applyProtection="1">
      <alignment horizontal="left" indent="2"/>
    </xf>
    <xf numFmtId="0" fontId="19" fillId="0" borderId="3" xfId="10" applyFont="1" applyBorder="1" applyAlignment="1" applyProtection="1">
      <alignment horizontal="left" indent="2"/>
    </xf>
    <xf numFmtId="0" fontId="19" fillId="0" borderId="43" xfId="10" applyFont="1" applyBorder="1" applyAlignment="1" applyProtection="1">
      <alignment horizontal="left" indent="2"/>
    </xf>
    <xf numFmtId="0" fontId="17" fillId="0" borderId="50" xfId="10" applyFont="1" applyFill="1" applyBorder="1" applyAlignment="1" applyProtection="1">
      <alignment horizontal="left"/>
      <protection locked="0"/>
    </xf>
    <xf numFmtId="0" fontId="17" fillId="0" borderId="1" xfId="10" applyFont="1" applyFill="1" applyBorder="1" applyAlignment="1" applyProtection="1">
      <alignment horizontal="left"/>
      <protection locked="0"/>
    </xf>
    <xf numFmtId="0" fontId="9" fillId="0" borderId="44" xfId="10" applyFont="1" applyBorder="1" applyAlignment="1" applyProtection="1">
      <alignment horizontal="left"/>
    </xf>
    <xf numFmtId="0" fontId="9" fillId="0" borderId="46" xfId="10" applyFont="1" applyFill="1" applyBorder="1" applyAlignment="1" applyProtection="1">
      <alignment horizontal="left"/>
    </xf>
    <xf numFmtId="0" fontId="9" fillId="0" borderId="25" xfId="10" applyFont="1" applyFill="1" applyBorder="1" applyAlignment="1" applyProtection="1">
      <alignment horizontal="left"/>
    </xf>
    <xf numFmtId="0" fontId="9" fillId="0" borderId="44" xfId="10" applyFont="1" applyFill="1" applyBorder="1" applyAlignment="1" applyProtection="1">
      <alignment horizontal="left"/>
    </xf>
    <xf numFmtId="0" fontId="17" fillId="0" borderId="50" xfId="10" applyFont="1" applyFill="1" applyBorder="1" applyAlignment="1" applyProtection="1">
      <alignment horizontal="left"/>
    </xf>
    <xf numFmtId="0" fontId="17" fillId="0" borderId="1" xfId="10" applyFont="1" applyFill="1" applyBorder="1" applyAlignment="1" applyProtection="1">
      <alignment horizontal="left"/>
    </xf>
    <xf numFmtId="0" fontId="9" fillId="4" borderId="29" xfId="10" applyNumberFormat="1" applyFont="1" applyFill="1" applyBorder="1" applyAlignment="1" applyProtection="1">
      <alignment horizontal="left"/>
    </xf>
    <xf numFmtId="0" fontId="9" fillId="4" borderId="28" xfId="10" applyNumberFormat="1" applyFont="1" applyFill="1" applyBorder="1" applyAlignment="1" applyProtection="1">
      <alignment horizontal="left"/>
    </xf>
    <xf numFmtId="0" fontId="9" fillId="0" borderId="29" xfId="10" applyFont="1" applyBorder="1" applyAlignment="1" applyProtection="1">
      <alignment horizontal="left"/>
      <protection locked="0"/>
    </xf>
    <xf numFmtId="0" fontId="9" fillId="0" borderId="28" xfId="10" applyFont="1" applyBorder="1" applyAlignment="1" applyProtection="1">
      <alignment horizontal="left"/>
      <protection locked="0"/>
    </xf>
    <xf numFmtId="0" fontId="51" fillId="0" borderId="29" xfId="10" applyFont="1" applyBorder="1" applyAlignment="1" applyProtection="1">
      <alignment horizontal="center"/>
      <protection locked="0"/>
    </xf>
    <xf numFmtId="0" fontId="51" fillId="0" borderId="28" xfId="10" applyFont="1" applyBorder="1" applyAlignment="1" applyProtection="1">
      <alignment horizontal="center"/>
      <protection locked="0"/>
    </xf>
    <xf numFmtId="1" fontId="33" fillId="0" borderId="26" xfId="10" applyNumberFormat="1" applyFont="1" applyBorder="1" applyAlignment="1" applyProtection="1">
      <alignment horizontal="center"/>
      <protection locked="0"/>
    </xf>
    <xf numFmtId="1" fontId="33" fillId="0" borderId="24" xfId="10" applyNumberFormat="1" applyFont="1" applyBorder="1" applyAlignment="1" applyProtection="1">
      <alignment horizontal="center"/>
      <protection locked="0"/>
    </xf>
    <xf numFmtId="0" fontId="24" fillId="0" borderId="0" xfId="7" applyFont="1" applyFill="1" applyAlignment="1" applyProtection="1">
      <alignment horizontal="center" vertical="center"/>
      <protection locked="0"/>
    </xf>
    <xf numFmtId="0" fontId="19" fillId="4" borderId="51" xfId="10" applyFont="1" applyFill="1" applyBorder="1" applyAlignment="1" applyProtection="1">
      <alignment horizontal="right"/>
    </xf>
    <xf numFmtId="0" fontId="19" fillId="4" borderId="3" xfId="10" applyFont="1" applyFill="1" applyBorder="1" applyAlignment="1" applyProtection="1">
      <alignment horizontal="right"/>
    </xf>
    <xf numFmtId="0" fontId="19" fillId="4" borderId="43" xfId="10" applyFont="1" applyFill="1" applyBorder="1" applyAlignment="1" applyProtection="1">
      <alignment horizontal="right"/>
    </xf>
    <xf numFmtId="0" fontId="10" fillId="4" borderId="39" xfId="9" applyFont="1" applyFill="1" applyBorder="1" applyAlignment="1" applyProtection="1">
      <alignment horizontal="center"/>
    </xf>
    <xf numFmtId="0" fontId="10" fillId="4" borderId="9" xfId="9" applyFont="1" applyFill="1" applyBorder="1" applyAlignment="1" applyProtection="1">
      <alignment horizontal="center"/>
    </xf>
    <xf numFmtId="0" fontId="9" fillId="4" borderId="29" xfId="10" applyFont="1" applyFill="1" applyBorder="1" applyAlignment="1" applyProtection="1">
      <alignment horizontal="left"/>
    </xf>
    <xf numFmtId="0" fontId="9" fillId="4" borderId="28" xfId="10" applyFont="1" applyFill="1" applyBorder="1" applyAlignment="1" applyProtection="1">
      <alignment horizontal="left"/>
    </xf>
    <xf numFmtId="0" fontId="19" fillId="0" borderId="51" xfId="10" applyFont="1" applyBorder="1" applyAlignment="1" applyProtection="1">
      <alignment horizontal="left"/>
      <protection locked="0"/>
    </xf>
    <xf numFmtId="0" fontId="19" fillId="0" borderId="3" xfId="10" applyFont="1" applyBorder="1" applyAlignment="1" applyProtection="1">
      <alignment horizontal="left"/>
      <protection locked="0"/>
    </xf>
    <xf numFmtId="0" fontId="19" fillId="0" borderId="43" xfId="10" applyFont="1" applyBorder="1" applyAlignment="1" applyProtection="1">
      <alignment horizontal="left"/>
      <protection locked="0"/>
    </xf>
    <xf numFmtId="0" fontId="12" fillId="4" borderId="36" xfId="8" applyFont="1" applyFill="1" applyBorder="1" applyAlignment="1" applyProtection="1">
      <alignment horizontal="center"/>
      <protection locked="0"/>
    </xf>
    <xf numFmtId="0" fontId="12" fillId="4" borderId="1" xfId="8" applyFont="1" applyFill="1" applyBorder="1" applyAlignment="1" applyProtection="1">
      <alignment horizontal="center"/>
      <protection locked="0"/>
    </xf>
    <xf numFmtId="0" fontId="12" fillId="4" borderId="37" xfId="8" applyFont="1" applyFill="1" applyBorder="1" applyAlignment="1" applyProtection="1">
      <alignment horizontal="center"/>
      <protection locked="0"/>
    </xf>
    <xf numFmtId="0" fontId="12" fillId="4" borderId="19" xfId="8" applyFont="1" applyFill="1" applyBorder="1" applyAlignment="1" applyProtection="1">
      <alignment horizontal="center"/>
      <protection locked="0"/>
    </xf>
    <xf numFmtId="0" fontId="25" fillId="0" borderId="0" xfId="8" applyFont="1" applyAlignment="1" applyProtection="1">
      <alignment horizontal="center"/>
      <protection locked="0"/>
    </xf>
    <xf numFmtId="0" fontId="24" fillId="0" borderId="0" xfId="7" applyFont="1" applyFill="1" applyAlignment="1" applyProtection="1">
      <alignment horizontal="center"/>
      <protection locked="0"/>
    </xf>
    <xf numFmtId="0" fontId="31" fillId="0" borderId="46" xfId="7" applyFont="1" applyBorder="1" applyAlignment="1" applyProtection="1">
      <alignment horizontal="left" vertical="top" wrapText="1"/>
      <protection locked="0"/>
    </xf>
    <xf numFmtId="0" fontId="31" fillId="0" borderId="25" xfId="7" applyFont="1" applyBorder="1" applyAlignment="1" applyProtection="1">
      <alignment horizontal="left" vertical="top" wrapText="1"/>
      <protection locked="0"/>
    </xf>
    <xf numFmtId="0" fontId="31" fillId="0" borderId="47" xfId="7" applyFont="1" applyBorder="1" applyAlignment="1" applyProtection="1">
      <alignment horizontal="left" vertical="top" wrapText="1"/>
      <protection locked="0"/>
    </xf>
    <xf numFmtId="0" fontId="31" fillId="0" borderId="0" xfId="7" applyFont="1" applyAlignment="1" applyProtection="1">
      <alignment horizontal="left" vertical="top"/>
      <protection locked="0"/>
    </xf>
    <xf numFmtId="0" fontId="4" fillId="0" borderId="4" xfId="7" applyFont="1" applyFill="1" applyBorder="1" applyAlignment="1" applyProtection="1">
      <alignment horizontal="left" vertical="center" wrapText="1"/>
      <protection locked="0"/>
    </xf>
    <xf numFmtId="0" fontId="31" fillId="0" borderId="0" xfId="7" applyFont="1" applyFill="1" applyBorder="1" applyAlignment="1" applyProtection="1">
      <alignment horizontal="left" vertical="center" wrapText="1"/>
      <protection locked="0"/>
    </xf>
    <xf numFmtId="0" fontId="31" fillId="0" borderId="5" xfId="7" applyFont="1" applyFill="1" applyBorder="1" applyAlignment="1" applyProtection="1">
      <alignment horizontal="left" vertical="center" wrapText="1"/>
      <protection locked="0"/>
    </xf>
    <xf numFmtId="0" fontId="0" fillId="0" borderId="4" xfId="7" applyFont="1" applyFill="1" applyBorder="1" applyAlignment="1" applyProtection="1">
      <alignment horizontal="left" vertical="center" wrapText="1"/>
      <protection locked="0"/>
    </xf>
    <xf numFmtId="0" fontId="12" fillId="4" borderId="20" xfId="7" applyFont="1" applyFill="1" applyBorder="1" applyAlignment="1" applyProtection="1">
      <alignment horizontal="left" vertical="center"/>
      <protection locked="0"/>
    </xf>
    <xf numFmtId="0" fontId="12" fillId="4" borderId="40" xfId="7" applyFont="1" applyFill="1" applyBorder="1" applyAlignment="1" applyProtection="1">
      <alignment horizontal="left" vertical="center"/>
      <protection locked="0"/>
    </xf>
    <xf numFmtId="14" fontId="12" fillId="4" borderId="42" xfId="7" applyNumberFormat="1" applyFont="1" applyFill="1" applyBorder="1" applyAlignment="1" applyProtection="1">
      <alignment horizontal="left" vertical="center"/>
    </xf>
    <xf numFmtId="14" fontId="12" fillId="4" borderId="48" xfId="7" applyNumberFormat="1" applyFont="1" applyFill="1" applyBorder="1" applyAlignment="1" applyProtection="1">
      <alignment horizontal="left" vertical="center"/>
    </xf>
    <xf numFmtId="0" fontId="25" fillId="0" borderId="26" xfId="7" applyFont="1" applyFill="1" applyBorder="1" applyAlignment="1" applyProtection="1">
      <alignment horizontal="center" vertical="center" wrapText="1"/>
      <protection locked="0"/>
    </xf>
    <xf numFmtId="0" fontId="25" fillId="0" borderId="24" xfId="7" applyFont="1" applyFill="1" applyBorder="1" applyAlignment="1" applyProtection="1">
      <alignment horizontal="center" vertical="center" wrapText="1"/>
      <protection locked="0"/>
    </xf>
    <xf numFmtId="0" fontId="25" fillId="0" borderId="27" xfId="7" applyFont="1" applyFill="1" applyBorder="1" applyAlignment="1" applyProtection="1">
      <alignment horizontal="center" vertical="center" wrapText="1"/>
      <protection locked="0"/>
    </xf>
    <xf numFmtId="0" fontId="12" fillId="4" borderId="21" xfId="7" applyFont="1" applyFill="1" applyBorder="1" applyAlignment="1" applyProtection="1">
      <alignment horizontal="left" vertical="center"/>
      <protection locked="0"/>
    </xf>
    <xf numFmtId="0" fontId="12" fillId="4" borderId="22" xfId="7" applyFont="1" applyFill="1" applyBorder="1" applyAlignment="1" applyProtection="1">
      <alignment horizontal="left" vertical="center"/>
      <protection locked="0"/>
    </xf>
    <xf numFmtId="0" fontId="31" fillId="0" borderId="4" xfId="7" applyFont="1" applyFill="1" applyBorder="1" applyAlignment="1" applyProtection="1">
      <alignment horizontal="left" vertical="center" wrapText="1"/>
      <protection locked="0"/>
    </xf>
    <xf numFmtId="0" fontId="24" fillId="0" borderId="50" xfId="7" applyFont="1" applyFill="1" applyBorder="1" applyAlignment="1" applyProtection="1">
      <alignment horizontal="center"/>
      <protection locked="0"/>
    </xf>
    <xf numFmtId="0" fontId="24" fillId="0" borderId="1" xfId="7" applyFont="1" applyFill="1" applyBorder="1" applyAlignment="1" applyProtection="1">
      <alignment horizontal="center"/>
      <protection locked="0"/>
    </xf>
  </cellXfs>
  <cellStyles count="13">
    <cellStyle name="Comma 10" xfId="1" xr:uid="{00000000-0005-0000-0000-000000000000}"/>
    <cellStyle name="Currency" xfId="2" builtinId="4"/>
    <cellStyle name="Currency 2" xfId="3" xr:uid="{00000000-0005-0000-0000-000002000000}"/>
    <cellStyle name="Hyperlink" xfId="4" builtinId="8"/>
    <cellStyle name="Normal" xfId="0" builtinId="0"/>
    <cellStyle name="Normal 2" xfId="5" xr:uid="{00000000-0005-0000-0000-000005000000}"/>
    <cellStyle name="Normal 8 2" xfId="6" xr:uid="{00000000-0005-0000-0000-000006000000}"/>
    <cellStyle name="Normal_011114housing.ocd.gov annual report and instructions" xfId="7" xr:uid="{00000000-0005-0000-0000-000007000000}"/>
    <cellStyle name="Normal_011114housing.ocd.gov annual report and instructions1" xfId="8" xr:uid="{00000000-0005-0000-0000-000008000000}"/>
    <cellStyle name="Normal_Financial Reporting Forms (10 27 09 draft)" xfId="9" xr:uid="{00000000-0005-0000-0000-000009000000}"/>
    <cellStyle name="Normal_Tables4a_4b_2001_Cindy" xfId="10" xr:uid="{00000000-0005-0000-0000-00000A000000}"/>
    <cellStyle name="Percent" xfId="11" builtinId="5"/>
    <cellStyle name="Percent 2" xfId="12" xr:uid="{00000000-0005-0000-0000-00000C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5</xdr:col>
          <xdr:colOff>1047750</xdr:colOff>
          <xdr:row>71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Audit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6</xdr:col>
          <xdr:colOff>1047750</xdr:colOff>
          <xdr:row>71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Unaudited Financials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UpTbl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ng\hsgdb\windows\TEMP\Table1_2001_Michael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Table 1"/>
      <sheetName val="Table 1 Instructions"/>
      <sheetName val="Table 1 Sample"/>
      <sheetName val="Sheet1"/>
      <sheetName val="Sheet2"/>
      <sheetName val="Sheet3"/>
    </sheetNames>
    <sheetDataSet>
      <sheetData sheetId="0">
        <row r="1">
          <cell r="A1" t="str">
            <v>Project Name:</v>
          </cell>
        </row>
        <row r="2">
          <cell r="A2" t="str">
            <v>City:</v>
          </cell>
        </row>
        <row r="3">
          <cell r="A3" t="str">
            <v>Total # Units:</v>
          </cell>
        </row>
        <row r="4">
          <cell r="A4" t="str">
            <v>Prepared by:</v>
          </cell>
        </row>
      </sheetData>
      <sheetData sheetId="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Table 1"/>
      <sheetName val="Table 1 Sample"/>
      <sheetName val="Table 1 Instructions"/>
      <sheetName val="Special Needs Definitions"/>
    </sheetNames>
    <sheetDataSet>
      <sheetData sheetId="0">
        <row r="1">
          <cell r="A1" t="str">
            <v>Project Name:</v>
          </cell>
        </row>
        <row r="2">
          <cell r="A2" t="str">
            <v>City:</v>
          </cell>
        </row>
        <row r="3">
          <cell r="A3" t="str">
            <v>Total # Units: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5" tint="0.59999389629810485"/>
    <pageSetUpPr fitToPage="1"/>
  </sheetPr>
  <dimension ref="A1:L106"/>
  <sheetViews>
    <sheetView showGridLines="0" zoomScaleNormal="100" zoomScaleSheetLayoutView="145" zoomScalePageLayoutView="120" workbookViewId="0">
      <selection sqref="A1:D1"/>
    </sheetView>
  </sheetViews>
  <sheetFormatPr defaultColWidth="0" defaultRowHeight="12.75"/>
  <cols>
    <col min="1" max="2" width="4.7109375" style="97" customWidth="1"/>
    <col min="3" max="3" width="20.140625" style="97" customWidth="1"/>
    <col min="4" max="4" width="18.140625" style="97" customWidth="1"/>
    <col min="5" max="5" width="16.7109375" style="107" customWidth="1"/>
    <col min="6" max="7" width="16.7109375" style="97" customWidth="1"/>
    <col min="8" max="8" width="20.7109375" style="97" customWidth="1"/>
    <col min="9" max="10" width="4.7109375" style="97" customWidth="1"/>
    <col min="11" max="12" width="9.28515625" style="97" hidden="1" customWidth="1"/>
    <col min="13" max="16384" width="9.140625" style="97" hidden="1"/>
  </cols>
  <sheetData>
    <row r="1" spans="1:10" ht="18.75">
      <c r="A1" s="408" t="s">
        <v>307</v>
      </c>
      <c r="B1" s="408"/>
      <c r="C1" s="408"/>
      <c r="D1" s="408"/>
      <c r="E1" s="245" t="s">
        <v>455</v>
      </c>
      <c r="F1" s="95"/>
      <c r="G1" s="95"/>
      <c r="H1" s="96"/>
      <c r="J1" s="98" t="str">
        <f>IF('1 ACT Reporting Certification'!B6="","",'1 ACT Reporting Certification'!B6)</f>
        <v/>
      </c>
    </row>
    <row r="2" spans="1:10" ht="5.0999999999999996" customHeight="1">
      <c r="A2" s="99"/>
      <c r="B2" s="99"/>
      <c r="C2" s="99"/>
      <c r="D2" s="99"/>
      <c r="E2" s="100"/>
      <c r="F2" s="101"/>
      <c r="G2" s="99"/>
      <c r="H2" s="99"/>
      <c r="I2" s="99"/>
      <c r="J2" s="99"/>
    </row>
    <row r="3" spans="1:10" ht="3" customHeight="1">
      <c r="A3" s="102"/>
      <c r="B3" s="103"/>
      <c r="C3" s="103"/>
      <c r="D3" s="103"/>
      <c r="E3" s="103"/>
      <c r="F3" s="103"/>
      <c r="G3" s="103"/>
      <c r="H3" s="103"/>
      <c r="I3" s="102"/>
      <c r="J3" s="103"/>
    </row>
    <row r="4" spans="1:10" ht="3" customHeight="1" thickBot="1">
      <c r="A4" s="104"/>
      <c r="B4" s="105"/>
      <c r="C4" s="106"/>
      <c r="D4" s="105"/>
      <c r="E4" s="105"/>
      <c r="F4" s="105"/>
      <c r="G4" s="105"/>
      <c r="H4" s="105"/>
      <c r="I4" s="104"/>
      <c r="J4" s="105"/>
    </row>
    <row r="5" spans="1:10" ht="18.75" customHeight="1" thickBot="1">
      <c r="A5" s="409" t="s">
        <v>294</v>
      </c>
      <c r="B5" s="409"/>
      <c r="C5" s="409"/>
      <c r="D5" s="409"/>
      <c r="E5" s="409"/>
      <c r="F5" s="409"/>
      <c r="G5" s="410"/>
      <c r="H5" s="109"/>
      <c r="I5" s="106"/>
      <c r="J5" s="105"/>
    </row>
    <row r="6" spans="1:10" ht="3" customHeight="1">
      <c r="A6" s="104"/>
      <c r="B6" s="105"/>
      <c r="C6" s="106"/>
      <c r="D6" s="105"/>
      <c r="E6" s="105"/>
      <c r="F6" s="105"/>
      <c r="G6" s="105"/>
      <c r="H6" s="105"/>
      <c r="I6" s="104"/>
      <c r="J6" s="105"/>
    </row>
    <row r="7" spans="1:10" ht="11.25" customHeight="1">
      <c r="A7" s="110"/>
      <c r="B7" s="111" t="s">
        <v>295</v>
      </c>
      <c r="C7" s="112"/>
      <c r="D7" s="112"/>
      <c r="E7" s="112"/>
      <c r="F7" s="112"/>
      <c r="G7" s="112"/>
      <c r="H7" s="112"/>
      <c r="I7" s="110"/>
      <c r="J7" s="111"/>
    </row>
    <row r="8" spans="1:10" ht="12.75" customHeight="1">
      <c r="A8" s="110"/>
      <c r="B8" s="111" t="s">
        <v>295</v>
      </c>
      <c r="C8" s="113"/>
      <c r="D8" s="113"/>
      <c r="E8" s="113"/>
      <c r="F8" s="113"/>
      <c r="G8" s="113"/>
      <c r="H8" s="113"/>
      <c r="I8" s="110"/>
      <c r="J8" s="111"/>
    </row>
    <row r="9" spans="1:10" ht="11.25" customHeight="1">
      <c r="A9" s="99"/>
      <c r="B9" s="99" t="s">
        <v>295</v>
      </c>
      <c r="C9" s="114"/>
      <c r="D9" s="114"/>
      <c r="E9" s="114"/>
      <c r="F9" s="114"/>
      <c r="G9" s="114"/>
      <c r="H9" s="114"/>
      <c r="I9" s="99"/>
      <c r="J9" s="99"/>
    </row>
    <row r="10" spans="1:10" ht="3" customHeight="1">
      <c r="A10" s="99"/>
      <c r="B10" s="99"/>
      <c r="C10" s="115"/>
      <c r="D10" s="115"/>
      <c r="E10" s="115"/>
      <c r="F10" s="115"/>
      <c r="G10" s="115"/>
      <c r="H10" s="115"/>
      <c r="I10" s="99"/>
      <c r="J10" s="99"/>
    </row>
    <row r="11" spans="1:10" ht="15" customHeight="1">
      <c r="A11" s="99"/>
      <c r="B11" s="99"/>
      <c r="C11" s="398" t="s">
        <v>435</v>
      </c>
      <c r="D11" s="398"/>
      <c r="E11" s="398"/>
      <c r="F11" s="398"/>
      <c r="G11" s="129"/>
      <c r="H11" s="115"/>
      <c r="I11" s="99"/>
      <c r="J11" s="99"/>
    </row>
    <row r="12" spans="1:10" ht="14.25" customHeight="1">
      <c r="B12" s="116" t="s">
        <v>296</v>
      </c>
      <c r="D12" s="117"/>
      <c r="E12" s="117"/>
      <c r="F12" s="117"/>
      <c r="G12" s="117"/>
      <c r="H12" s="118"/>
      <c r="J12" s="116"/>
    </row>
    <row r="13" spans="1:10" ht="13.5" customHeight="1">
      <c r="A13" s="117"/>
      <c r="B13" s="119">
        <v>1</v>
      </c>
      <c r="C13" s="388"/>
      <c r="D13" s="388"/>
      <c r="E13" s="388"/>
      <c r="F13" s="388"/>
      <c r="G13" s="388"/>
      <c r="H13" s="388"/>
      <c r="I13" s="117"/>
      <c r="J13" s="119"/>
    </row>
    <row r="14" spans="1:10" ht="26.25" customHeight="1">
      <c r="A14" s="389" t="s">
        <v>335</v>
      </c>
      <c r="B14" s="389"/>
      <c r="C14" s="390"/>
      <c r="D14" s="390"/>
      <c r="E14" s="390"/>
      <c r="F14" s="390"/>
      <c r="G14" s="390"/>
      <c r="H14" s="390"/>
      <c r="I14" s="117"/>
      <c r="J14" s="119"/>
    </row>
    <row r="15" spans="1:10" ht="15.75" customHeight="1">
      <c r="A15" s="117"/>
      <c r="B15" s="119">
        <v>2</v>
      </c>
      <c r="C15" s="388"/>
      <c r="D15" s="388"/>
      <c r="E15" s="388"/>
      <c r="F15" s="388"/>
      <c r="G15" s="388"/>
      <c r="H15" s="388"/>
      <c r="I15" s="117"/>
      <c r="J15" s="119"/>
    </row>
    <row r="16" spans="1:10" ht="26.25" customHeight="1">
      <c r="A16" s="389" t="s">
        <v>335</v>
      </c>
      <c r="B16" s="389"/>
      <c r="C16" s="390"/>
      <c r="D16" s="390"/>
      <c r="E16" s="390"/>
      <c r="F16" s="390"/>
      <c r="G16" s="390"/>
      <c r="H16" s="390"/>
      <c r="I16" s="117"/>
      <c r="J16" s="119"/>
    </row>
    <row r="17" spans="1:10" ht="12.75" customHeight="1">
      <c r="A17" s="117"/>
      <c r="B17" s="119">
        <v>3</v>
      </c>
      <c r="C17" s="388"/>
      <c r="D17" s="388"/>
      <c r="E17" s="388"/>
      <c r="F17" s="388"/>
      <c r="G17" s="388"/>
      <c r="H17" s="388"/>
      <c r="I17" s="117"/>
      <c r="J17" s="119"/>
    </row>
    <row r="18" spans="1:10" ht="26.25" customHeight="1">
      <c r="A18" s="389" t="s">
        <v>335</v>
      </c>
      <c r="B18" s="389"/>
      <c r="C18" s="390"/>
      <c r="D18" s="390"/>
      <c r="E18" s="390"/>
      <c r="F18" s="390"/>
      <c r="G18" s="390"/>
      <c r="H18" s="390"/>
      <c r="I18" s="117"/>
      <c r="J18" s="119"/>
    </row>
    <row r="19" spans="1:10" ht="3" customHeight="1">
      <c r="A19" s="99"/>
      <c r="B19" s="99"/>
      <c r="C19" s="99"/>
      <c r="D19" s="99"/>
      <c r="E19" s="100"/>
      <c r="F19" s="101"/>
      <c r="G19" s="99"/>
      <c r="H19" s="99"/>
      <c r="I19" s="99"/>
      <c r="J19" s="99"/>
    </row>
    <row r="20" spans="1:10" ht="15.75">
      <c r="A20" s="120"/>
      <c r="B20" s="120"/>
      <c r="D20" s="411" t="s">
        <v>308</v>
      </c>
      <c r="E20" s="411"/>
      <c r="F20" s="411" t="s">
        <v>309</v>
      </c>
      <c r="G20" s="411"/>
      <c r="I20" s="120"/>
      <c r="J20" s="120"/>
    </row>
    <row r="21" spans="1:10">
      <c r="A21" s="107"/>
      <c r="B21" s="107"/>
      <c r="D21" s="392" t="s">
        <v>310</v>
      </c>
      <c r="E21" s="393"/>
      <c r="F21" s="394" t="s">
        <v>459</v>
      </c>
      <c r="G21" s="395"/>
      <c r="I21" s="107"/>
      <c r="J21" s="107"/>
    </row>
    <row r="22" spans="1:10">
      <c r="A22" s="107"/>
      <c r="B22" s="107"/>
      <c r="D22" s="392" t="s">
        <v>311</v>
      </c>
      <c r="E22" s="393"/>
      <c r="F22" s="394" t="s">
        <v>460</v>
      </c>
      <c r="G22" s="395"/>
      <c r="I22" s="107"/>
      <c r="J22" s="107"/>
    </row>
    <row r="23" spans="1:10" ht="3" customHeight="1">
      <c r="A23" s="121"/>
      <c r="B23" s="122"/>
      <c r="D23" s="122"/>
      <c r="E23" s="122"/>
      <c r="F23" s="122"/>
      <c r="G23" s="122"/>
      <c r="H23" s="122"/>
      <c r="I23" s="121"/>
      <c r="J23" s="122"/>
    </row>
    <row r="25" spans="1:10" ht="3" customHeight="1">
      <c r="A25" s="121"/>
      <c r="B25" s="122"/>
      <c r="C25" s="122"/>
      <c r="D25" s="122"/>
      <c r="E25" s="122"/>
      <c r="F25" s="122"/>
      <c r="G25" s="122"/>
      <c r="H25" s="122"/>
      <c r="I25" s="121"/>
      <c r="J25" s="122"/>
    </row>
    <row r="26" spans="1:10" ht="3" customHeight="1">
      <c r="A26" s="102"/>
      <c r="B26" s="103"/>
      <c r="C26" s="103"/>
      <c r="D26" s="103"/>
      <c r="E26" s="103"/>
      <c r="F26" s="103"/>
      <c r="G26" s="103"/>
      <c r="H26" s="103"/>
      <c r="I26" s="102"/>
      <c r="J26" s="103"/>
    </row>
    <row r="27" spans="1:10" ht="3" customHeight="1" thickBot="1">
      <c r="A27" s="121"/>
      <c r="B27" s="122"/>
      <c r="C27" s="122"/>
      <c r="D27" s="122"/>
      <c r="E27" s="122"/>
      <c r="F27" s="122"/>
      <c r="G27" s="122"/>
      <c r="H27" s="122"/>
      <c r="I27" s="121"/>
      <c r="J27" s="122"/>
    </row>
    <row r="28" spans="1:10" ht="18.75" customHeight="1" thickBot="1">
      <c r="A28" s="409" t="s">
        <v>297</v>
      </c>
      <c r="B28" s="409"/>
      <c r="C28" s="409"/>
      <c r="D28" s="409"/>
      <c r="E28" s="409"/>
      <c r="F28" s="409"/>
      <c r="G28" s="410"/>
      <c r="H28" s="109"/>
      <c r="I28" s="123"/>
      <c r="J28" s="105"/>
    </row>
    <row r="29" spans="1:10" ht="3" customHeight="1">
      <c r="A29" s="124"/>
      <c r="B29" s="124"/>
      <c r="C29" s="125"/>
      <c r="E29" s="97"/>
      <c r="I29" s="124"/>
      <c r="J29" s="124"/>
    </row>
    <row r="30" spans="1:10" ht="15" customHeight="1">
      <c r="D30" s="396" t="s">
        <v>328</v>
      </c>
      <c r="E30" s="396"/>
      <c r="F30" s="127"/>
      <c r="G30" s="97" t="s">
        <v>327</v>
      </c>
    </row>
    <row r="31" spans="1:10">
      <c r="D31" s="126" t="s">
        <v>332</v>
      </c>
      <c r="E31" s="387"/>
      <c r="F31" s="128" t="s">
        <v>333</v>
      </c>
      <c r="G31" s="129"/>
    </row>
    <row r="32" spans="1:10" ht="3" customHeight="1">
      <c r="A32" s="99"/>
      <c r="B32" s="116"/>
      <c r="C32" s="130"/>
      <c r="D32" s="130"/>
      <c r="E32" s="130"/>
      <c r="F32" s="131"/>
      <c r="G32" s="130"/>
      <c r="H32" s="130"/>
      <c r="I32" s="99"/>
      <c r="J32" s="116"/>
    </row>
    <row r="33" spans="1:10" ht="15" customHeight="1">
      <c r="A33" s="99"/>
      <c r="B33" s="99"/>
      <c r="D33" s="396" t="s">
        <v>329</v>
      </c>
      <c r="E33" s="396"/>
      <c r="F33" s="127"/>
      <c r="G33" s="397" t="s">
        <v>453</v>
      </c>
      <c r="H33" s="397"/>
      <c r="I33" s="99"/>
      <c r="J33" s="99"/>
    </row>
    <row r="34" spans="1:10" ht="15" customHeight="1">
      <c r="A34" s="99"/>
      <c r="B34" s="116"/>
      <c r="D34" s="396" t="s">
        <v>326</v>
      </c>
      <c r="E34" s="396"/>
      <c r="F34" s="132"/>
      <c r="G34" s="97" t="s">
        <v>330</v>
      </c>
      <c r="I34" s="99"/>
      <c r="J34" s="116"/>
    </row>
    <row r="36" spans="1:10" ht="15" customHeight="1">
      <c r="A36" s="99"/>
      <c r="B36" s="116"/>
      <c r="C36" s="398" t="s">
        <v>430</v>
      </c>
      <c r="D36" s="398"/>
      <c r="E36" s="398"/>
      <c r="F36" s="398"/>
      <c r="G36" s="129"/>
      <c r="I36" s="99"/>
      <c r="J36" s="116"/>
    </row>
    <row r="37" spans="1:10" ht="3" customHeight="1">
      <c r="A37" s="99"/>
      <c r="B37" s="116"/>
      <c r="C37" s="130"/>
      <c r="D37" s="130"/>
      <c r="E37" s="130"/>
      <c r="F37" s="130"/>
      <c r="G37" s="130"/>
      <c r="H37" s="130"/>
      <c r="I37" s="99"/>
      <c r="J37" s="116"/>
    </row>
    <row r="38" spans="1:10">
      <c r="A38" s="117"/>
      <c r="B38" s="116" t="s">
        <v>296</v>
      </c>
      <c r="C38" s="133"/>
      <c r="D38" s="117"/>
      <c r="E38" s="117"/>
      <c r="F38" s="117"/>
      <c r="G38" s="117"/>
      <c r="H38" s="117"/>
      <c r="I38" s="117"/>
      <c r="J38" s="116"/>
    </row>
    <row r="39" spans="1:10" ht="13.5" customHeight="1">
      <c r="A39" s="117"/>
      <c r="B39" s="119">
        <v>1</v>
      </c>
      <c r="C39" s="388"/>
      <c r="D39" s="388"/>
      <c r="E39" s="388"/>
      <c r="F39" s="388"/>
      <c r="G39" s="388"/>
      <c r="H39" s="388"/>
      <c r="I39" s="117"/>
      <c r="J39" s="119"/>
    </row>
    <row r="40" spans="1:10" ht="26.25" customHeight="1">
      <c r="A40" s="389" t="s">
        <v>335</v>
      </c>
      <c r="B40" s="389"/>
      <c r="C40" s="390"/>
      <c r="D40" s="390"/>
      <c r="E40" s="390"/>
      <c r="F40" s="390"/>
      <c r="G40" s="390"/>
      <c r="H40" s="390"/>
      <c r="I40" s="117"/>
      <c r="J40" s="119"/>
    </row>
    <row r="41" spans="1:10" ht="15.75" customHeight="1">
      <c r="A41" s="117"/>
      <c r="B41" s="119">
        <v>2</v>
      </c>
      <c r="C41" s="388"/>
      <c r="D41" s="388"/>
      <c r="E41" s="388"/>
      <c r="F41" s="388"/>
      <c r="G41" s="388"/>
      <c r="H41" s="388"/>
      <c r="I41" s="117"/>
      <c r="J41" s="119"/>
    </row>
    <row r="42" spans="1:10" ht="26.25" customHeight="1">
      <c r="A42" s="389" t="s">
        <v>335</v>
      </c>
      <c r="B42" s="389"/>
      <c r="C42" s="390"/>
      <c r="D42" s="390"/>
      <c r="E42" s="390"/>
      <c r="F42" s="390"/>
      <c r="G42" s="390"/>
      <c r="H42" s="390"/>
      <c r="I42" s="117"/>
      <c r="J42" s="119"/>
    </row>
    <row r="43" spans="1:10" ht="12.75" customHeight="1">
      <c r="A43" s="117"/>
      <c r="B43" s="119">
        <v>3</v>
      </c>
      <c r="C43" s="388"/>
      <c r="D43" s="388"/>
      <c r="E43" s="388"/>
      <c r="F43" s="388"/>
      <c r="G43" s="388"/>
      <c r="H43" s="388"/>
      <c r="I43" s="117"/>
      <c r="J43" s="119"/>
    </row>
    <row r="44" spans="1:10" ht="26.25" customHeight="1">
      <c r="A44" s="389" t="s">
        <v>335</v>
      </c>
      <c r="B44" s="389"/>
      <c r="C44" s="390"/>
      <c r="D44" s="390"/>
      <c r="E44" s="390"/>
      <c r="F44" s="390"/>
      <c r="G44" s="390"/>
      <c r="H44" s="390"/>
      <c r="I44" s="117"/>
      <c r="J44" s="119"/>
    </row>
    <row r="45" spans="1:10" ht="3" customHeight="1">
      <c r="A45" s="119"/>
      <c r="B45" s="119"/>
      <c r="C45" s="134"/>
      <c r="D45" s="134"/>
      <c r="E45" s="134"/>
      <c r="F45" s="134"/>
      <c r="G45" s="134"/>
      <c r="H45" s="134"/>
      <c r="I45" s="119"/>
      <c r="J45" s="119"/>
    </row>
    <row r="46" spans="1:10">
      <c r="A46" s="135"/>
      <c r="B46" s="135"/>
      <c r="C46" s="135"/>
      <c r="D46" s="135"/>
      <c r="E46" s="135"/>
      <c r="I46" s="135"/>
      <c r="J46" s="135"/>
    </row>
    <row r="47" spans="1:10" ht="3" customHeight="1">
      <c r="A47" s="136"/>
      <c r="B47" s="122"/>
      <c r="C47" s="122"/>
      <c r="D47" s="122"/>
      <c r="E47" s="122"/>
      <c r="F47" s="122"/>
      <c r="G47" s="122"/>
      <c r="H47" s="122"/>
      <c r="I47" s="136"/>
      <c r="J47" s="122"/>
    </row>
    <row r="48" spans="1:10" ht="3" customHeight="1">
      <c r="A48" s="102"/>
      <c r="B48" s="103"/>
      <c r="C48" s="103"/>
      <c r="D48" s="103"/>
      <c r="E48" s="103"/>
      <c r="F48" s="103"/>
      <c r="G48" s="103"/>
      <c r="H48" s="103"/>
      <c r="I48" s="102"/>
      <c r="J48" s="103"/>
    </row>
    <row r="49" spans="1:10" ht="3" customHeight="1" thickBot="1">
      <c r="A49" s="136"/>
      <c r="B49" s="122"/>
      <c r="C49" s="122"/>
      <c r="D49" s="122"/>
      <c r="E49" s="122"/>
      <c r="F49" s="122"/>
      <c r="G49" s="122"/>
      <c r="H49" s="122"/>
      <c r="I49" s="136"/>
      <c r="J49" s="122"/>
    </row>
    <row r="50" spans="1:10" ht="18.75" customHeight="1" thickBot="1">
      <c r="A50" s="409" t="s">
        <v>454</v>
      </c>
      <c r="B50" s="409"/>
      <c r="C50" s="409"/>
      <c r="D50" s="409"/>
      <c r="E50" s="409"/>
      <c r="F50" s="409"/>
      <c r="G50" s="410"/>
      <c r="H50" s="109"/>
      <c r="I50" s="137"/>
      <c r="J50" s="138"/>
    </row>
    <row r="51" spans="1:10" ht="3" customHeight="1">
      <c r="A51" s="139"/>
      <c r="B51" s="138"/>
      <c r="C51" s="138"/>
      <c r="D51" s="140"/>
      <c r="E51" s="118"/>
      <c r="I51" s="139"/>
      <c r="J51" s="138"/>
    </row>
    <row r="52" spans="1:10" ht="13.5" customHeight="1" thickBot="1">
      <c r="A52" s="141"/>
      <c r="B52" s="142"/>
      <c r="E52" s="97"/>
      <c r="F52" s="143"/>
      <c r="I52" s="141"/>
      <c r="J52" s="142"/>
    </row>
    <row r="53" spans="1:10" ht="13.5" customHeight="1">
      <c r="A53" s="144"/>
      <c r="B53" s="144"/>
      <c r="C53" s="145" t="s">
        <v>299</v>
      </c>
      <c r="D53" s="146" t="s">
        <v>442</v>
      </c>
      <c r="E53" s="147">
        <v>4</v>
      </c>
      <c r="F53" s="148">
        <f>IFERROR(VLOOKUP(H53,VLOOKUP!$A$2:$C$5,3,TRUE),4)</f>
        <v>4</v>
      </c>
      <c r="G53" s="149" t="s">
        <v>299</v>
      </c>
      <c r="H53" s="150" t="str">
        <f>+'2 Operating Statement'!D80</f>
        <v/>
      </c>
      <c r="I53" s="144"/>
      <c r="J53" s="144"/>
    </row>
    <row r="54" spans="1:10" ht="13.5" customHeight="1">
      <c r="A54" s="144"/>
      <c r="B54" s="144"/>
      <c r="C54" s="151"/>
      <c r="D54" s="152" t="s">
        <v>338</v>
      </c>
      <c r="E54" s="153">
        <v>3</v>
      </c>
      <c r="F54" s="154"/>
      <c r="G54" s="155"/>
      <c r="H54" s="156"/>
      <c r="I54" s="144"/>
      <c r="J54" s="144"/>
    </row>
    <row r="55" spans="1:10" ht="13.5" customHeight="1">
      <c r="A55" s="144"/>
      <c r="B55" s="144"/>
      <c r="C55" s="151"/>
      <c r="D55" s="152" t="s">
        <v>444</v>
      </c>
      <c r="E55" s="153">
        <v>1</v>
      </c>
      <c r="F55" s="154"/>
      <c r="G55" s="157"/>
      <c r="H55" s="157"/>
      <c r="I55" s="144"/>
      <c r="J55" s="144"/>
    </row>
    <row r="56" spans="1:10" ht="13.5" customHeight="1" thickBot="1">
      <c r="A56" s="144"/>
      <c r="B56" s="144"/>
      <c r="C56" s="158"/>
      <c r="D56" s="159" t="s">
        <v>443</v>
      </c>
      <c r="E56" s="160">
        <v>-4</v>
      </c>
      <c r="F56" s="161"/>
      <c r="G56" s="162"/>
      <c r="H56" s="162"/>
      <c r="I56" s="144"/>
      <c r="J56" s="144"/>
    </row>
    <row r="57" spans="1:10" ht="13.5" customHeight="1">
      <c r="A57" s="144"/>
      <c r="B57" s="144"/>
      <c r="C57" s="145" t="s">
        <v>437</v>
      </c>
      <c r="D57" s="146" t="s">
        <v>438</v>
      </c>
      <c r="E57" s="147">
        <v>3</v>
      </c>
      <c r="F57" s="148" t="e">
        <f>VLOOKUP(H57,VLOOKUP!$A$8:$C$11,3,TRUE)</f>
        <v>#DIV/0!</v>
      </c>
      <c r="G57" s="149" t="s">
        <v>342</v>
      </c>
      <c r="H57" s="163" t="e">
        <f>+'2 Operating Statement'!D77/'1 ACT Reporting Certification'!B9</f>
        <v>#DIV/0!</v>
      </c>
      <c r="I57" s="144"/>
      <c r="J57" s="144"/>
    </row>
    <row r="58" spans="1:10" ht="13.5" customHeight="1">
      <c r="A58" s="144"/>
      <c r="B58" s="144"/>
      <c r="C58" s="151"/>
      <c r="D58" s="152" t="s">
        <v>439</v>
      </c>
      <c r="E58" s="153">
        <v>2</v>
      </c>
      <c r="F58" s="154"/>
      <c r="G58" s="155"/>
      <c r="H58" s="164"/>
      <c r="I58" s="144"/>
      <c r="J58" s="144"/>
    </row>
    <row r="59" spans="1:10" ht="13.5" customHeight="1">
      <c r="A59" s="144"/>
      <c r="B59" s="144"/>
      <c r="C59" s="165"/>
      <c r="D59" s="240" t="s">
        <v>440</v>
      </c>
      <c r="E59" s="153">
        <v>0</v>
      </c>
      <c r="F59" s="166"/>
      <c r="G59" s="157"/>
      <c r="H59" s="157"/>
      <c r="I59" s="144"/>
      <c r="J59" s="144"/>
    </row>
    <row r="60" spans="1:10" ht="13.5" customHeight="1" thickBot="1">
      <c r="A60" s="144"/>
      <c r="B60" s="144"/>
      <c r="C60" s="158"/>
      <c r="D60" s="159" t="s">
        <v>441</v>
      </c>
      <c r="E60" s="160">
        <v>-3</v>
      </c>
      <c r="F60" s="161"/>
      <c r="G60" s="162"/>
      <c r="H60" s="162"/>
      <c r="I60" s="144"/>
      <c r="J60" s="144"/>
    </row>
    <row r="61" spans="1:10" ht="13.5" customHeight="1">
      <c r="A61" s="144"/>
      <c r="B61" s="144"/>
      <c r="C61" s="241" t="s">
        <v>445</v>
      </c>
      <c r="D61" s="152" t="s">
        <v>427</v>
      </c>
      <c r="E61" s="147">
        <v>2</v>
      </c>
      <c r="F61" s="148" t="e">
        <f>VLOOKUP(H61,VLOOKUP!$A$14:$C$16,3,TRUE)</f>
        <v>#DIV/0!</v>
      </c>
      <c r="G61" s="149" t="s">
        <v>298</v>
      </c>
      <c r="H61" s="246" t="e">
        <f>+'2 Operating Statement'!D62</f>
        <v>#DIV/0!</v>
      </c>
      <c r="I61" s="144"/>
      <c r="J61" s="144"/>
    </row>
    <row r="62" spans="1:10" ht="13.5" customHeight="1">
      <c r="A62" s="144"/>
      <c r="B62" s="144"/>
      <c r="C62" s="242"/>
      <c r="D62" s="152" t="s">
        <v>502</v>
      </c>
      <c r="E62" s="153">
        <v>0</v>
      </c>
      <c r="F62" s="154"/>
      <c r="G62" s="157"/>
      <c r="H62" s="157"/>
      <c r="I62" s="144"/>
      <c r="J62" s="144"/>
    </row>
    <row r="63" spans="1:10" ht="13.5" customHeight="1" thickBot="1">
      <c r="A63" s="144"/>
      <c r="B63" s="144"/>
      <c r="C63" s="158"/>
      <c r="D63" s="152" t="s">
        <v>501</v>
      </c>
      <c r="E63" s="160">
        <v>-2</v>
      </c>
      <c r="F63" s="161"/>
      <c r="G63" s="162"/>
      <c r="H63" s="162"/>
      <c r="I63" s="144"/>
      <c r="J63" s="144"/>
    </row>
    <row r="64" spans="1:10" ht="13.5" customHeight="1">
      <c r="A64" s="144"/>
      <c r="B64" s="144"/>
      <c r="C64" s="399" t="s">
        <v>446</v>
      </c>
      <c r="D64" s="146" t="s">
        <v>447</v>
      </c>
      <c r="E64" s="147">
        <v>1</v>
      </c>
      <c r="F64" s="148" t="e">
        <f>VLOOKUP(H66,VLOOKUP!$A$19:$C$21,3,TRUE)</f>
        <v>#N/A</v>
      </c>
      <c r="G64" s="167" t="s">
        <v>300</v>
      </c>
      <c r="H64" s="163">
        <f>+'2 Operating Statement'!D63</f>
        <v>0</v>
      </c>
      <c r="I64" s="144"/>
      <c r="J64" s="144"/>
    </row>
    <row r="65" spans="1:10" ht="13.5" customHeight="1">
      <c r="A65" s="144"/>
      <c r="B65" s="144"/>
      <c r="C65" s="400"/>
      <c r="D65" s="175" t="s">
        <v>448</v>
      </c>
      <c r="E65" s="153">
        <v>0</v>
      </c>
      <c r="F65" s="154"/>
      <c r="G65" s="169" t="s">
        <v>301</v>
      </c>
      <c r="H65" s="170"/>
      <c r="I65" s="144"/>
      <c r="J65" s="144"/>
    </row>
    <row r="66" spans="1:10" ht="13.5" customHeight="1" thickBot="1">
      <c r="A66" s="144"/>
      <c r="B66" s="144"/>
      <c r="C66" s="158"/>
      <c r="D66" s="171" t="s">
        <v>449</v>
      </c>
      <c r="E66" s="160">
        <v>-1</v>
      </c>
      <c r="F66" s="161"/>
      <c r="G66" s="172" t="s">
        <v>302</v>
      </c>
      <c r="H66" s="173" t="str">
        <f>IF(H65="","", ((H64-H65)/H65))</f>
        <v/>
      </c>
      <c r="I66" s="144"/>
      <c r="J66" s="144"/>
    </row>
    <row r="67" spans="1:10" ht="13.5" customHeight="1">
      <c r="A67" s="144"/>
      <c r="B67" s="144"/>
      <c r="C67" s="174" t="s">
        <v>303</v>
      </c>
      <c r="D67" s="175" t="s">
        <v>345</v>
      </c>
      <c r="E67" s="147" t="s">
        <v>452</v>
      </c>
      <c r="F67" s="223" t="e">
        <f>SUM(F53:F66)</f>
        <v>#DIV/0!</v>
      </c>
      <c r="G67" s="149" t="s">
        <v>304</v>
      </c>
      <c r="H67" s="163">
        <f>+'2 Operating Statement'!D91</f>
        <v>0</v>
      </c>
      <c r="I67" s="144"/>
      <c r="J67" s="144"/>
    </row>
    <row r="68" spans="1:10" ht="13.5" customHeight="1">
      <c r="A68" s="144"/>
      <c r="B68" s="144"/>
      <c r="C68" s="176"/>
      <c r="D68" s="168" t="s">
        <v>343</v>
      </c>
      <c r="E68" s="153" t="s">
        <v>451</v>
      </c>
      <c r="F68" s="177"/>
      <c r="G68" s="157"/>
      <c r="H68" s="157"/>
      <c r="I68" s="144"/>
      <c r="J68" s="144"/>
    </row>
    <row r="69" spans="1:10" ht="13.5" customHeight="1" thickBot="1">
      <c r="A69" s="144"/>
      <c r="B69" s="144"/>
      <c r="C69" s="178"/>
      <c r="D69" s="171" t="s">
        <v>344</v>
      </c>
      <c r="E69" s="160" t="s">
        <v>450</v>
      </c>
      <c r="F69" s="224" t="e">
        <f>VLOOKUP(F67,VLOOKUP!$A$24:$C$26,3,TRUE)</f>
        <v>#DIV/0!</v>
      </c>
      <c r="G69" s="172" t="s">
        <v>436</v>
      </c>
      <c r="H69" s="179">
        <f>IF(H50="Missing Docs","pending submission", +H67/2)</f>
        <v>0</v>
      </c>
      <c r="I69" s="144"/>
      <c r="J69" s="144"/>
    </row>
    <row r="70" spans="1:10" ht="3" customHeight="1">
      <c r="A70" s="180"/>
      <c r="B70" s="180"/>
      <c r="C70" s="180"/>
      <c r="D70" s="181"/>
      <c r="E70" s="181"/>
      <c r="I70" s="180"/>
      <c r="J70" s="180"/>
    </row>
    <row r="71" spans="1:10" s="182" customFormat="1" ht="13.5" customHeight="1">
      <c r="C71" s="183"/>
      <c r="E71" s="184" t="s">
        <v>331</v>
      </c>
      <c r="H71" s="185"/>
    </row>
    <row r="72" spans="1:10" ht="3" customHeight="1">
      <c r="A72" s="180"/>
      <c r="B72" s="180"/>
      <c r="C72" s="180"/>
      <c r="D72" s="181"/>
      <c r="E72" s="181"/>
      <c r="I72" s="180"/>
      <c r="J72" s="180"/>
    </row>
    <row r="73" spans="1:10">
      <c r="A73" s="180"/>
      <c r="B73" s="180"/>
      <c r="C73" s="180"/>
      <c r="D73" s="181"/>
      <c r="E73" s="181"/>
      <c r="I73" s="180"/>
      <c r="J73" s="180"/>
    </row>
    <row r="74" spans="1:10" ht="15" customHeight="1">
      <c r="A74" s="99"/>
      <c r="C74" s="398" t="s">
        <v>431</v>
      </c>
      <c r="D74" s="398"/>
      <c r="E74" s="398"/>
      <c r="F74" s="398"/>
      <c r="G74" s="129"/>
      <c r="I74" s="99"/>
      <c r="J74" s="116"/>
    </row>
    <row r="75" spans="1:10" ht="15" customHeight="1">
      <c r="A75" s="99"/>
      <c r="C75" s="398" t="s">
        <v>421</v>
      </c>
      <c r="D75" s="398"/>
      <c r="E75" s="127"/>
      <c r="F75" s="407" t="s">
        <v>498</v>
      </c>
      <c r="G75" s="407"/>
      <c r="H75" s="407"/>
      <c r="I75" s="99"/>
      <c r="J75" s="116"/>
    </row>
    <row r="76" spans="1:10" ht="3" customHeight="1">
      <c r="A76" s="180"/>
      <c r="B76" s="180"/>
      <c r="C76" s="180"/>
      <c r="D76" s="181"/>
      <c r="E76" s="181"/>
      <c r="I76" s="180"/>
      <c r="J76" s="180"/>
    </row>
    <row r="77" spans="1:10">
      <c r="A77" s="117"/>
      <c r="B77" s="116" t="s">
        <v>296</v>
      </c>
      <c r="C77" s="133"/>
      <c r="D77" s="117"/>
      <c r="E77" s="117"/>
      <c r="F77" s="117"/>
      <c r="G77" s="117"/>
      <c r="H77" s="117"/>
      <c r="I77" s="117"/>
      <c r="J77" s="116"/>
    </row>
    <row r="78" spans="1:10" ht="13.5" customHeight="1">
      <c r="A78" s="117"/>
      <c r="B78" s="119">
        <v>1</v>
      </c>
      <c r="C78" s="388"/>
      <c r="D78" s="388"/>
      <c r="E78" s="388"/>
      <c r="F78" s="388"/>
      <c r="G78" s="388"/>
      <c r="H78" s="388"/>
      <c r="I78" s="117"/>
      <c r="J78" s="119"/>
    </row>
    <row r="79" spans="1:10" ht="26.25" customHeight="1">
      <c r="A79" s="389" t="s">
        <v>335</v>
      </c>
      <c r="B79" s="389"/>
      <c r="C79" s="390"/>
      <c r="D79" s="390"/>
      <c r="E79" s="390"/>
      <c r="F79" s="390"/>
      <c r="G79" s="390"/>
      <c r="H79" s="390"/>
      <c r="I79" s="117"/>
      <c r="J79" s="119"/>
    </row>
    <row r="80" spans="1:10" ht="15.75" customHeight="1">
      <c r="A80" s="117"/>
      <c r="B80" s="119">
        <v>2</v>
      </c>
      <c r="C80" s="388"/>
      <c r="D80" s="388"/>
      <c r="E80" s="388"/>
      <c r="F80" s="388"/>
      <c r="G80" s="388"/>
      <c r="H80" s="388"/>
      <c r="I80" s="117"/>
      <c r="J80" s="119"/>
    </row>
    <row r="81" spans="1:10" ht="26.25" customHeight="1">
      <c r="A81" s="389" t="s">
        <v>335</v>
      </c>
      <c r="B81" s="389"/>
      <c r="C81" s="390"/>
      <c r="D81" s="390"/>
      <c r="E81" s="390"/>
      <c r="F81" s="390"/>
      <c r="G81" s="390"/>
      <c r="H81" s="390"/>
      <c r="I81" s="117"/>
      <c r="J81" s="119"/>
    </row>
    <row r="82" spans="1:10" ht="12.75" customHeight="1">
      <c r="A82" s="117"/>
      <c r="B82" s="119">
        <v>3</v>
      </c>
      <c r="C82" s="388"/>
      <c r="D82" s="388"/>
      <c r="E82" s="388"/>
      <c r="F82" s="388"/>
      <c r="G82" s="388"/>
      <c r="H82" s="388"/>
      <c r="I82" s="117"/>
      <c r="J82" s="119"/>
    </row>
    <row r="83" spans="1:10" ht="26.25" customHeight="1">
      <c r="A83" s="389" t="s">
        <v>335</v>
      </c>
      <c r="B83" s="389"/>
      <c r="C83" s="390"/>
      <c r="D83" s="390"/>
      <c r="E83" s="390"/>
      <c r="F83" s="390"/>
      <c r="G83" s="390"/>
      <c r="H83" s="390"/>
      <c r="I83" s="117"/>
      <c r="J83" s="119"/>
    </row>
    <row r="84" spans="1:10" ht="26.25" customHeight="1">
      <c r="A84" s="117"/>
      <c r="B84" s="119">
        <v>4</v>
      </c>
      <c r="C84" s="388"/>
      <c r="D84" s="388"/>
      <c r="E84" s="388"/>
      <c r="F84" s="388"/>
      <c r="G84" s="388"/>
      <c r="H84" s="388"/>
      <c r="I84" s="117"/>
      <c r="J84" s="119"/>
    </row>
    <row r="85" spans="1:10" ht="26.25" customHeight="1">
      <c r="A85" s="389" t="s">
        <v>335</v>
      </c>
      <c r="B85" s="389"/>
      <c r="C85" s="390"/>
      <c r="D85" s="390"/>
      <c r="E85" s="390"/>
      <c r="F85" s="390"/>
      <c r="G85" s="390"/>
      <c r="H85" s="390"/>
      <c r="I85" s="117"/>
      <c r="J85" s="119"/>
    </row>
    <row r="86" spans="1:10" ht="26.25" customHeight="1">
      <c r="A86" s="117"/>
      <c r="B86" s="119">
        <v>5</v>
      </c>
      <c r="C86" s="388"/>
      <c r="D86" s="388"/>
      <c r="E86" s="388"/>
      <c r="F86" s="388"/>
      <c r="G86" s="388"/>
      <c r="H86" s="388"/>
      <c r="I86" s="117"/>
      <c r="J86" s="119"/>
    </row>
    <row r="87" spans="1:10" ht="26.25" customHeight="1">
      <c r="A87" s="389" t="s">
        <v>335</v>
      </c>
      <c r="B87" s="389"/>
      <c r="C87" s="390"/>
      <c r="D87" s="390"/>
      <c r="E87" s="390"/>
      <c r="F87" s="390"/>
      <c r="G87" s="390"/>
      <c r="H87" s="390"/>
      <c r="I87" s="117"/>
      <c r="J87" s="119"/>
    </row>
    <row r="88" spans="1:10" ht="3" customHeight="1">
      <c r="A88" s="119"/>
      <c r="B88" s="119"/>
      <c r="C88" s="134"/>
      <c r="D88" s="134"/>
      <c r="E88" s="134"/>
      <c r="F88" s="134"/>
      <c r="G88" s="134"/>
      <c r="H88" s="134"/>
      <c r="I88" s="119"/>
      <c r="J88" s="119"/>
    </row>
    <row r="89" spans="1:10">
      <c r="A89" s="135"/>
      <c r="B89" s="135"/>
      <c r="C89" s="135"/>
      <c r="D89" s="135"/>
      <c r="E89" s="135"/>
      <c r="I89" s="135"/>
      <c r="J89" s="135"/>
    </row>
    <row r="90" spans="1:10" ht="3" customHeight="1">
      <c r="A90" s="136"/>
      <c r="B90" s="122"/>
      <c r="C90" s="122"/>
      <c r="D90" s="122"/>
      <c r="E90" s="122"/>
      <c r="F90" s="122"/>
      <c r="G90" s="122"/>
      <c r="H90" s="122"/>
      <c r="I90" s="136"/>
      <c r="J90" s="122"/>
    </row>
    <row r="91" spans="1:10" ht="3" customHeight="1">
      <c r="A91" s="102"/>
      <c r="B91" s="103"/>
      <c r="C91" s="103"/>
      <c r="D91" s="103"/>
      <c r="E91" s="103"/>
      <c r="F91" s="103"/>
      <c r="G91" s="103"/>
      <c r="H91" s="103"/>
      <c r="I91" s="102"/>
      <c r="J91" s="103"/>
    </row>
    <row r="92" spans="1:10" ht="2.25" customHeight="1">
      <c r="E92" s="97"/>
    </row>
    <row r="93" spans="1:10">
      <c r="B93" s="186" t="s">
        <v>305</v>
      </c>
      <c r="C93" s="187"/>
      <c r="E93" s="97"/>
      <c r="F93" s="117"/>
      <c r="G93" s="188" t="s">
        <v>306</v>
      </c>
      <c r="H93" s="189">
        <f>+C93+30</f>
        <v>30</v>
      </c>
      <c r="J93" s="186"/>
    </row>
    <row r="94" spans="1:10" ht="3" customHeight="1">
      <c r="B94" s="186"/>
      <c r="C94" s="381"/>
      <c r="E94" s="97"/>
      <c r="F94" s="117"/>
      <c r="G94" s="188"/>
      <c r="H94" s="382"/>
      <c r="J94" s="186"/>
    </row>
    <row r="95" spans="1:10">
      <c r="E95" s="97"/>
      <c r="G95" s="186" t="s">
        <v>494</v>
      </c>
      <c r="H95" s="129"/>
      <c r="J95" s="186"/>
    </row>
    <row r="96" spans="1:10">
      <c r="C96" s="186"/>
      <c r="E96" s="97"/>
      <c r="G96" s="186" t="s">
        <v>495</v>
      </c>
      <c r="H96" s="189"/>
      <c r="J96" s="186"/>
    </row>
    <row r="97" spans="1:10" ht="3" customHeight="1">
      <c r="A97" s="136"/>
      <c r="B97" s="122"/>
      <c r="C97" s="122"/>
      <c r="D97" s="122"/>
      <c r="E97" s="122"/>
      <c r="F97" s="122"/>
      <c r="G97" s="122"/>
      <c r="H97" s="122"/>
      <c r="I97" s="136"/>
      <c r="J97" s="122"/>
    </row>
    <row r="98" spans="1:10" ht="3" customHeight="1" thickBot="1">
      <c r="A98" s="136"/>
      <c r="B98" s="122"/>
      <c r="C98" s="122"/>
      <c r="D98" s="122"/>
      <c r="E98" s="122"/>
      <c r="F98" s="122"/>
      <c r="G98" s="122"/>
      <c r="H98" s="122"/>
      <c r="I98" s="136"/>
      <c r="J98" s="122"/>
    </row>
    <row r="99" spans="1:10" ht="13.5" customHeight="1">
      <c r="A99" s="190"/>
      <c r="D99" s="401" t="s">
        <v>336</v>
      </c>
      <c r="E99" s="402"/>
      <c r="F99" s="402"/>
      <c r="G99" s="403"/>
      <c r="J99" s="191"/>
    </row>
    <row r="100" spans="1:10" ht="13.5" customHeight="1" thickBot="1">
      <c r="A100" s="190"/>
      <c r="D100" s="404" t="s">
        <v>334</v>
      </c>
      <c r="E100" s="405"/>
      <c r="F100" s="405"/>
      <c r="G100" s="406"/>
      <c r="J100" s="191"/>
    </row>
    <row r="101" spans="1:10" ht="8.25" customHeight="1">
      <c r="A101" s="190"/>
      <c r="D101" s="128"/>
      <c r="E101" s="128"/>
      <c r="F101" s="128"/>
      <c r="G101" s="128"/>
      <c r="J101" s="191"/>
    </row>
    <row r="102" spans="1:10" ht="44.25" customHeight="1">
      <c r="A102" s="391" t="s">
        <v>432</v>
      </c>
      <c r="B102" s="391"/>
      <c r="C102" s="391"/>
      <c r="D102" s="391"/>
      <c r="E102" s="391"/>
      <c r="F102" s="391"/>
      <c r="G102" s="391"/>
      <c r="H102" s="391"/>
      <c r="I102" s="391"/>
      <c r="J102" s="391"/>
    </row>
    <row r="103" spans="1:10" ht="4.5" customHeight="1">
      <c r="A103" s="110"/>
      <c r="E103" s="97"/>
      <c r="J103" s="191"/>
    </row>
    <row r="104" spans="1:10" ht="15.75">
      <c r="A104" s="104"/>
      <c r="B104" s="105"/>
      <c r="C104" s="108"/>
      <c r="D104" s="105"/>
      <c r="E104" s="105"/>
      <c r="F104" s="105"/>
      <c r="G104" s="101"/>
      <c r="H104" s="192"/>
      <c r="I104" s="104"/>
      <c r="J104" s="105"/>
    </row>
    <row r="105" spans="1:10" ht="15.75">
      <c r="A105" s="104"/>
      <c r="B105" s="105"/>
      <c r="C105" s="108"/>
      <c r="D105" s="105"/>
      <c r="E105" s="105"/>
      <c r="F105" s="105"/>
      <c r="G105" s="101"/>
      <c r="H105" s="192"/>
      <c r="I105" s="104"/>
      <c r="J105" s="105"/>
    </row>
    <row r="106" spans="1:10">
      <c r="A106" s="117"/>
      <c r="B106" s="116"/>
      <c r="C106" s="117"/>
      <c r="D106" s="116"/>
      <c r="E106" s="193"/>
      <c r="F106" s="194"/>
      <c r="G106" s="117"/>
      <c r="H106" s="133"/>
      <c r="I106" s="117"/>
      <c r="J106" s="116"/>
    </row>
  </sheetData>
  <mergeCells count="56">
    <mergeCell ref="A1:D1"/>
    <mergeCell ref="A5:G5"/>
    <mergeCell ref="A28:G28"/>
    <mergeCell ref="A50:G50"/>
    <mergeCell ref="C11:F11"/>
    <mergeCell ref="A14:B14"/>
    <mergeCell ref="A16:B16"/>
    <mergeCell ref="A18:B18"/>
    <mergeCell ref="C13:H13"/>
    <mergeCell ref="C15:H15"/>
    <mergeCell ref="C17:H17"/>
    <mergeCell ref="C14:H14"/>
    <mergeCell ref="D20:E20"/>
    <mergeCell ref="F20:G20"/>
    <mergeCell ref="C16:H16"/>
    <mergeCell ref="C18:H18"/>
    <mergeCell ref="A79:B79"/>
    <mergeCell ref="C79:H79"/>
    <mergeCell ref="A44:B44"/>
    <mergeCell ref="C44:H44"/>
    <mergeCell ref="A40:B40"/>
    <mergeCell ref="C40:H40"/>
    <mergeCell ref="C41:H41"/>
    <mergeCell ref="A42:B42"/>
    <mergeCell ref="C42:H42"/>
    <mergeCell ref="C43:H43"/>
    <mergeCell ref="C74:F74"/>
    <mergeCell ref="C75:D75"/>
    <mergeCell ref="F75:H75"/>
    <mergeCell ref="A102:J102"/>
    <mergeCell ref="D22:E22"/>
    <mergeCell ref="F21:G21"/>
    <mergeCell ref="F22:G22"/>
    <mergeCell ref="C83:H83"/>
    <mergeCell ref="D21:E21"/>
    <mergeCell ref="C39:H39"/>
    <mergeCell ref="C78:H78"/>
    <mergeCell ref="D30:E30"/>
    <mergeCell ref="D33:E33"/>
    <mergeCell ref="D34:E34"/>
    <mergeCell ref="G33:H33"/>
    <mergeCell ref="C36:F36"/>
    <mergeCell ref="C64:C65"/>
    <mergeCell ref="D99:G99"/>
    <mergeCell ref="D100:G100"/>
    <mergeCell ref="C80:H80"/>
    <mergeCell ref="A81:B81"/>
    <mergeCell ref="C81:H81"/>
    <mergeCell ref="C82:H82"/>
    <mergeCell ref="A83:B83"/>
    <mergeCell ref="C84:H84"/>
    <mergeCell ref="A85:B85"/>
    <mergeCell ref="C85:H85"/>
    <mergeCell ref="C86:H86"/>
    <mergeCell ref="A87:B87"/>
    <mergeCell ref="C87:H87"/>
  </mergeCells>
  <dataValidations count="5">
    <dataValidation type="list" allowBlank="1" showInputMessage="1" showErrorMessage="1" sqref="H28 H5 E31" xr:uid="{00000000-0002-0000-0600-000000000000}">
      <formula1>"MEETS, DOES NOT MEET, EXEMPT"</formula1>
    </dataValidation>
    <dataValidation type="list" allowBlank="1" showInputMessage="1" showErrorMessage="1" sqref="F19 F2 G36 G31 G104:G105 G74 G11" xr:uid="{00000000-0002-0000-0600-000001000000}">
      <formula1>"Yes, No"</formula1>
    </dataValidation>
    <dataValidation type="list" allowBlank="1" showInputMessage="1" showErrorMessage="1" sqref="E51" xr:uid="{00000000-0002-0000-0600-000003000000}">
      <formula1>"GOOD, FAIR, POOR, PENDING FYE SUBMISSION"</formula1>
    </dataValidation>
    <dataValidation type="list" allowBlank="1" showInputMessage="1" showErrorMessage="1" sqref="H50" xr:uid="{00000000-0002-0000-0600-000004000000}">
      <formula1>"GOOD, FAIR, POOR, EXEMPT, MISSING DOCS"</formula1>
    </dataValidation>
    <dataValidation type="list" allowBlank="1" showInputMessage="1" showErrorMessage="1" sqref="H95" xr:uid="{E856A517-C4DB-4768-A78F-516F5C241B95}">
      <formula1>"Compliant,Non-Compliant"</formula1>
    </dataValidation>
  </dataValidations>
  <printOptions horizontalCentered="1"/>
  <pageMargins left="0.25" right="0.25" top="0.25" bottom="0.25" header="0" footer="0"/>
  <pageSetup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0</xdr:colOff>
                    <xdr:row>70</xdr:row>
                    <xdr:rowOff>0</xdr:rowOff>
                  </from>
                  <to>
                    <xdr:col>5</xdr:col>
                    <xdr:colOff>1047750</xdr:colOff>
                    <xdr:row>71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0</xdr:colOff>
                    <xdr:row>70</xdr:row>
                    <xdr:rowOff>0</xdr:rowOff>
                  </from>
                  <to>
                    <xdr:col>6</xdr:col>
                    <xdr:colOff>1047750</xdr:colOff>
                    <xdr:row>71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sheetPr>
  <dimension ref="A1:AH162"/>
  <sheetViews>
    <sheetView showGridLines="0" tabSelected="1" zoomScaleNormal="100" zoomScaleSheetLayoutView="110" workbookViewId="0">
      <selection sqref="A1:C1"/>
    </sheetView>
  </sheetViews>
  <sheetFormatPr defaultColWidth="0" defaultRowHeight="15" zeroHeight="1"/>
  <cols>
    <col min="1" max="1" width="10.5703125" style="45" customWidth="1"/>
    <col min="2" max="2" width="12.7109375" style="45" customWidth="1"/>
    <col min="3" max="3" width="112.28515625" style="45" customWidth="1"/>
    <col min="4" max="9" width="9.140625" style="45" hidden="1" customWidth="1"/>
    <col min="10" max="10" width="9.5703125" style="45" hidden="1" customWidth="1"/>
    <col min="11" max="34" width="0" style="45" hidden="1" customWidth="1"/>
    <col min="35" max="16384" width="9.140625" style="45" hidden="1"/>
  </cols>
  <sheetData>
    <row r="1" spans="1:26" ht="18.75" customHeight="1">
      <c r="A1" s="412" t="s">
        <v>461</v>
      </c>
      <c r="B1" s="412"/>
      <c r="C1" s="412"/>
      <c r="D1" s="19"/>
      <c r="E1" s="19"/>
      <c r="F1" s="19"/>
      <c r="G1" s="44"/>
      <c r="H1" s="44"/>
      <c r="I1" s="44"/>
      <c r="J1" s="44"/>
      <c r="K1" s="44"/>
      <c r="L1" s="44"/>
      <c r="M1" s="44"/>
      <c r="N1" s="44"/>
      <c r="O1" s="44"/>
      <c r="P1" s="44"/>
      <c r="Q1" s="44"/>
      <c r="R1" s="44"/>
      <c r="S1" s="44"/>
      <c r="T1" s="44"/>
      <c r="U1" s="44"/>
      <c r="V1" s="44"/>
      <c r="W1" s="44"/>
      <c r="X1" s="44"/>
      <c r="Y1" s="44"/>
      <c r="Z1" s="44"/>
    </row>
    <row r="2" spans="1:26" s="44" customFormat="1">
      <c r="A2" s="46"/>
      <c r="B2" s="419" t="s">
        <v>0</v>
      </c>
      <c r="C2" s="419"/>
      <c r="D2" s="19"/>
      <c r="E2" s="19"/>
      <c r="F2" s="19"/>
    </row>
    <row r="3" spans="1:26" s="47" customFormat="1" ht="12.75" customHeight="1">
      <c r="A3" s="4"/>
      <c r="B3" s="416" t="s">
        <v>499</v>
      </c>
      <c r="C3" s="416"/>
    </row>
    <row r="4" spans="1:26" s="47" customFormat="1" ht="12.75" customHeight="1">
      <c r="A4" s="4"/>
      <c r="B4" s="415" t="s">
        <v>466</v>
      </c>
      <c r="C4" s="415"/>
    </row>
    <row r="5" spans="1:26" s="44" customFormat="1" ht="12.75" customHeight="1">
      <c r="A5" s="5"/>
      <c r="B5" s="415" t="s">
        <v>467</v>
      </c>
      <c r="C5" s="415"/>
    </row>
    <row r="6" spans="1:26" s="44" customFormat="1" ht="12.75" customHeight="1">
      <c r="A6" s="5"/>
      <c r="B6" s="415" t="s">
        <v>285</v>
      </c>
      <c r="C6" s="415"/>
    </row>
    <row r="7" spans="1:26" s="44" customFormat="1" ht="12.75" customHeight="1">
      <c r="A7" s="5"/>
      <c r="B7" s="415" t="s">
        <v>464</v>
      </c>
      <c r="C7" s="415"/>
    </row>
    <row r="8" spans="1:26" s="44" customFormat="1" ht="12.75" customHeight="1">
      <c r="A8" s="5"/>
      <c r="B8" s="415" t="s">
        <v>465</v>
      </c>
      <c r="C8" s="415"/>
    </row>
    <row r="9" spans="1:26" s="44" customFormat="1" ht="12.75" customHeight="1">
      <c r="A9" s="5"/>
      <c r="B9" s="415" t="s">
        <v>493</v>
      </c>
      <c r="C9" s="415"/>
    </row>
    <row r="10" spans="1:26" s="44" customFormat="1" ht="12.75" customHeight="1">
      <c r="A10" s="5"/>
      <c r="B10" s="415"/>
      <c r="C10" s="415"/>
    </row>
    <row r="11" spans="1:26" s="44" customFormat="1" ht="12.75">
      <c r="A11" s="6" t="s">
        <v>129</v>
      </c>
      <c r="B11" s="419" t="s">
        <v>346</v>
      </c>
      <c r="C11" s="419"/>
    </row>
    <row r="12" spans="1:26" s="44" customFormat="1" ht="12.75">
      <c r="A12" s="3"/>
      <c r="B12" s="41" t="s">
        <v>1</v>
      </c>
      <c r="C12" s="3"/>
    </row>
    <row r="13" spans="1:26" s="44" customFormat="1" ht="12.75">
      <c r="A13" s="3"/>
      <c r="B13" s="41"/>
      <c r="C13" s="83" t="s">
        <v>471</v>
      </c>
    </row>
    <row r="14" spans="1:26" s="44" customFormat="1" ht="12.75">
      <c r="A14" s="3"/>
      <c r="B14" s="41" t="s">
        <v>468</v>
      </c>
      <c r="C14" s="3"/>
    </row>
    <row r="15" spans="1:26" s="44" customFormat="1" ht="12.75" customHeight="1">
      <c r="A15" s="3"/>
      <c r="B15" s="41"/>
      <c r="C15" s="83" t="s">
        <v>469</v>
      </c>
    </row>
    <row r="16" spans="1:26" s="44" customFormat="1" ht="12.75" customHeight="1">
      <c r="A16" s="3"/>
      <c r="B16" s="41" t="s">
        <v>470</v>
      </c>
      <c r="C16" s="83"/>
    </row>
    <row r="17" spans="1:26" s="44" customFormat="1" ht="27.75" customHeight="1">
      <c r="A17" s="3"/>
      <c r="B17" s="41"/>
      <c r="C17" s="243" t="s">
        <v>480</v>
      </c>
    </row>
    <row r="18" spans="1:26" s="48" customFormat="1" ht="12.75">
      <c r="A18" s="8"/>
      <c r="B18" s="42" t="s">
        <v>472</v>
      </c>
      <c r="C18" s="40"/>
      <c r="D18" s="44"/>
      <c r="E18" s="44"/>
      <c r="F18" s="44"/>
      <c r="G18" s="44"/>
      <c r="H18" s="44"/>
      <c r="I18" s="44"/>
      <c r="J18" s="44"/>
      <c r="K18" s="44"/>
      <c r="L18" s="44"/>
      <c r="M18" s="44"/>
      <c r="N18" s="44"/>
      <c r="O18" s="44"/>
      <c r="P18" s="44"/>
      <c r="Q18" s="44"/>
      <c r="R18" s="44"/>
      <c r="S18" s="44"/>
      <c r="T18" s="44"/>
      <c r="U18" s="44"/>
      <c r="V18" s="44"/>
      <c r="W18" s="44"/>
      <c r="X18" s="44"/>
      <c r="Y18" s="44"/>
      <c r="Z18" s="44"/>
    </row>
    <row r="19" spans="1:26" s="48" customFormat="1" ht="13.5" customHeight="1">
      <c r="A19" s="8"/>
      <c r="B19" s="43"/>
      <c r="C19" s="86" t="s">
        <v>474</v>
      </c>
      <c r="D19" s="44"/>
      <c r="E19" s="44"/>
      <c r="F19" s="44"/>
      <c r="G19" s="44"/>
      <c r="H19" s="44"/>
      <c r="I19" s="44"/>
      <c r="J19" s="44"/>
      <c r="K19" s="44"/>
      <c r="L19" s="44"/>
      <c r="M19" s="44"/>
      <c r="N19" s="44"/>
      <c r="O19" s="44"/>
      <c r="P19" s="44"/>
      <c r="Q19" s="44"/>
      <c r="R19" s="44"/>
      <c r="S19" s="44"/>
      <c r="T19" s="44"/>
      <c r="U19" s="44"/>
      <c r="V19" s="44"/>
      <c r="W19" s="44"/>
      <c r="X19" s="44"/>
      <c r="Y19" s="44"/>
      <c r="Z19" s="44"/>
    </row>
    <row r="20" spans="1:26" s="48" customFormat="1" ht="13.15" customHeight="1">
      <c r="A20" s="8"/>
      <c r="B20" s="43"/>
      <c r="C20" s="86" t="s">
        <v>477</v>
      </c>
      <c r="D20" s="44"/>
      <c r="E20" s="44"/>
      <c r="F20" s="44"/>
      <c r="G20" s="44"/>
      <c r="H20" s="44"/>
      <c r="I20" s="44"/>
      <c r="J20" s="44"/>
      <c r="K20" s="44"/>
      <c r="L20" s="44"/>
      <c r="M20" s="44"/>
      <c r="N20" s="44"/>
      <c r="O20" s="44"/>
      <c r="P20" s="44"/>
      <c r="Q20" s="44"/>
      <c r="R20" s="44"/>
      <c r="S20" s="44"/>
      <c r="T20" s="44"/>
      <c r="U20" s="44"/>
      <c r="V20" s="44"/>
      <c r="W20" s="44"/>
      <c r="X20" s="44"/>
      <c r="Y20" s="44"/>
      <c r="Z20" s="44"/>
    </row>
    <row r="21" spans="1:26" s="48" customFormat="1" ht="12.75" customHeight="1">
      <c r="A21" s="8"/>
      <c r="B21" s="43"/>
      <c r="C21" s="86" t="s">
        <v>123</v>
      </c>
      <c r="D21" s="44"/>
      <c r="E21" s="44"/>
      <c r="F21" s="44"/>
      <c r="G21" s="44"/>
      <c r="H21" s="44"/>
      <c r="I21" s="44"/>
      <c r="J21" s="44"/>
      <c r="K21" s="44"/>
      <c r="L21" s="44"/>
      <c r="M21" s="44"/>
      <c r="N21" s="44"/>
      <c r="O21" s="44"/>
      <c r="P21" s="44"/>
      <c r="Q21" s="44"/>
      <c r="R21" s="44"/>
      <c r="S21" s="44"/>
      <c r="T21" s="44"/>
      <c r="U21" s="44"/>
      <c r="V21" s="44"/>
      <c r="W21" s="44"/>
      <c r="X21" s="44"/>
      <c r="Y21" s="44"/>
      <c r="Z21" s="44"/>
    </row>
    <row r="22" spans="1:26" s="48" customFormat="1" ht="12.75" customHeight="1">
      <c r="A22" s="8"/>
      <c r="B22" s="42" t="s">
        <v>475</v>
      </c>
      <c r="C22" s="40"/>
      <c r="D22" s="44"/>
      <c r="E22" s="44"/>
      <c r="F22" s="44"/>
      <c r="G22" s="44"/>
      <c r="H22" s="44"/>
      <c r="I22" s="44"/>
      <c r="J22" s="44"/>
      <c r="K22" s="44"/>
      <c r="L22" s="44"/>
      <c r="M22" s="44"/>
      <c r="N22" s="44"/>
      <c r="O22" s="44"/>
      <c r="P22" s="44"/>
      <c r="Q22" s="44"/>
      <c r="R22" s="44"/>
      <c r="S22" s="44"/>
      <c r="T22" s="44"/>
      <c r="U22" s="44"/>
      <c r="V22" s="44"/>
      <c r="W22" s="44"/>
      <c r="X22" s="44"/>
      <c r="Y22" s="44"/>
      <c r="Z22" s="44"/>
    </row>
    <row r="23" spans="1:26" s="48" customFormat="1" ht="12.75" customHeight="1">
      <c r="A23" s="8"/>
      <c r="B23" s="43"/>
      <c r="C23" s="86" t="s">
        <v>476</v>
      </c>
      <c r="D23" s="44"/>
      <c r="E23" s="44"/>
      <c r="F23" s="44"/>
      <c r="G23" s="44"/>
      <c r="H23" s="44"/>
      <c r="I23" s="44"/>
      <c r="J23" s="44"/>
      <c r="K23" s="44"/>
      <c r="L23" s="44"/>
      <c r="M23" s="44"/>
      <c r="N23" s="44"/>
      <c r="O23" s="44"/>
      <c r="P23" s="44"/>
      <c r="Q23" s="44"/>
      <c r="R23" s="44"/>
      <c r="S23" s="44"/>
      <c r="T23" s="44"/>
      <c r="U23" s="44"/>
      <c r="V23" s="44"/>
      <c r="W23" s="44"/>
      <c r="X23" s="44"/>
      <c r="Y23" s="44"/>
      <c r="Z23" s="44"/>
    </row>
    <row r="24" spans="1:26" s="48" customFormat="1" ht="12.75">
      <c r="A24" s="8"/>
      <c r="B24" s="42" t="s">
        <v>2</v>
      </c>
      <c r="C24" s="40"/>
      <c r="D24" s="44"/>
      <c r="E24" s="44"/>
      <c r="F24" s="44"/>
      <c r="G24" s="44"/>
      <c r="H24" s="44"/>
      <c r="I24" s="44"/>
      <c r="J24" s="44"/>
      <c r="K24" s="44"/>
      <c r="L24" s="44"/>
      <c r="M24" s="44"/>
      <c r="N24" s="44"/>
      <c r="O24" s="44"/>
      <c r="P24" s="44"/>
      <c r="Q24" s="44"/>
      <c r="R24" s="44"/>
      <c r="S24" s="44"/>
      <c r="T24" s="44"/>
      <c r="U24" s="44"/>
      <c r="V24" s="44"/>
      <c r="W24" s="44"/>
      <c r="X24" s="44"/>
      <c r="Y24" s="44"/>
      <c r="Z24" s="44"/>
    </row>
    <row r="25" spans="1:26" s="48" customFormat="1" ht="27.75" customHeight="1">
      <c r="A25" s="8"/>
      <c r="B25" s="43"/>
      <c r="C25" s="86" t="s">
        <v>478</v>
      </c>
      <c r="D25" s="44"/>
      <c r="E25" s="44"/>
      <c r="F25" s="44"/>
      <c r="G25" s="44"/>
      <c r="H25" s="44"/>
      <c r="I25" s="44"/>
      <c r="J25" s="44"/>
      <c r="K25" s="44"/>
      <c r="L25" s="44"/>
      <c r="M25" s="44"/>
      <c r="N25" s="44"/>
      <c r="O25" s="44"/>
      <c r="P25" s="44"/>
      <c r="Q25" s="44"/>
      <c r="R25" s="44"/>
      <c r="S25" s="44"/>
      <c r="T25" s="44"/>
      <c r="U25" s="44"/>
      <c r="V25" s="44"/>
      <c r="W25" s="44"/>
      <c r="X25" s="44"/>
      <c r="Y25" s="44"/>
      <c r="Z25" s="44"/>
    </row>
    <row r="26" spans="1:26" s="44" customFormat="1" ht="12.75">
      <c r="A26" s="3"/>
      <c r="B26" s="41" t="s">
        <v>3</v>
      </c>
      <c r="C26" s="10"/>
    </row>
    <row r="27" spans="1:26" s="44" customFormat="1" ht="15.75" customHeight="1">
      <c r="A27" s="3"/>
      <c r="B27" s="7"/>
      <c r="C27" s="84" t="s">
        <v>293</v>
      </c>
    </row>
    <row r="28" spans="1:26" s="44" customFormat="1" ht="12.75">
      <c r="A28" s="3"/>
      <c r="B28" s="7"/>
      <c r="C28" s="85"/>
    </row>
    <row r="29" spans="1:26" s="44" customFormat="1" ht="12.75">
      <c r="A29" s="6" t="s">
        <v>130</v>
      </c>
      <c r="B29" s="419" t="s">
        <v>132</v>
      </c>
      <c r="C29" s="419"/>
    </row>
    <row r="30" spans="1:26" s="44" customFormat="1" ht="26.25" customHeight="1">
      <c r="A30" s="5"/>
      <c r="B30" s="413" t="s">
        <v>481</v>
      </c>
      <c r="C30" s="413"/>
    </row>
    <row r="31" spans="1:26" s="44" customFormat="1" ht="12.75">
      <c r="A31" s="5"/>
      <c r="B31" s="413" t="s">
        <v>479</v>
      </c>
      <c r="C31" s="413"/>
    </row>
    <row r="32" spans="1:26" s="44" customFormat="1" ht="12.75">
      <c r="A32" s="3"/>
      <c r="B32" s="414" t="s">
        <v>482</v>
      </c>
      <c r="C32" s="414"/>
    </row>
    <row r="33" spans="1:3" s="44" customFormat="1" ht="12.75">
      <c r="A33" s="11" t="s">
        <v>4</v>
      </c>
      <c r="C33" s="10"/>
    </row>
    <row r="34" spans="1:3" s="44" customFormat="1" ht="12.75">
      <c r="A34" s="3"/>
      <c r="B34" s="41" t="s">
        <v>5</v>
      </c>
      <c r="C34" s="3"/>
    </row>
    <row r="35" spans="1:3" s="44" customFormat="1" ht="28.5" customHeight="1">
      <c r="A35" s="3"/>
      <c r="B35" s="41"/>
      <c r="C35" s="82" t="s">
        <v>6</v>
      </c>
    </row>
    <row r="36" spans="1:3" s="44" customFormat="1" ht="12.75">
      <c r="A36" s="3"/>
      <c r="B36" s="41" t="s">
        <v>7</v>
      </c>
      <c r="C36" s="3"/>
    </row>
    <row r="37" spans="1:3" s="44" customFormat="1" ht="12.75" customHeight="1">
      <c r="A37" s="3"/>
      <c r="B37" s="41"/>
      <c r="C37" s="82" t="s">
        <v>124</v>
      </c>
    </row>
    <row r="38" spans="1:3" s="44" customFormat="1" ht="12.75">
      <c r="A38" s="3"/>
      <c r="B38" s="41" t="s">
        <v>8</v>
      </c>
      <c r="C38" s="3"/>
    </row>
    <row r="39" spans="1:3" s="44" customFormat="1" ht="25.5">
      <c r="A39" s="3"/>
      <c r="B39" s="41"/>
      <c r="C39" s="82" t="s">
        <v>347</v>
      </c>
    </row>
    <row r="40" spans="1:3" s="44" customFormat="1" ht="12.75">
      <c r="A40" s="3"/>
      <c r="B40" s="41" t="s">
        <v>9</v>
      </c>
      <c r="C40" s="3"/>
    </row>
    <row r="41" spans="1:3" s="44" customFormat="1" ht="12.75" customHeight="1">
      <c r="A41" s="3"/>
      <c r="B41" s="41"/>
      <c r="C41" s="82" t="s">
        <v>10</v>
      </c>
    </row>
    <row r="42" spans="1:3" s="44" customFormat="1" ht="12.75">
      <c r="A42" s="3"/>
      <c r="B42" s="41" t="s">
        <v>11</v>
      </c>
      <c r="C42" s="3"/>
    </row>
    <row r="43" spans="1:3" s="44" customFormat="1" ht="26.25" customHeight="1">
      <c r="A43" s="3"/>
      <c r="B43" s="41"/>
      <c r="C43" s="82" t="s">
        <v>12</v>
      </c>
    </row>
    <row r="44" spans="1:3" s="44" customFormat="1" ht="12.75">
      <c r="A44" s="3"/>
      <c r="B44" s="41" t="s">
        <v>13</v>
      </c>
      <c r="C44" s="3"/>
    </row>
    <row r="45" spans="1:3" s="44" customFormat="1" ht="12.75" customHeight="1">
      <c r="A45" s="3"/>
      <c r="B45" s="41"/>
      <c r="C45" s="82" t="s">
        <v>14</v>
      </c>
    </row>
    <row r="46" spans="1:3" s="44" customFormat="1" ht="12.75">
      <c r="A46" s="3"/>
      <c r="B46" s="41" t="s">
        <v>15</v>
      </c>
      <c r="C46" s="3"/>
    </row>
    <row r="47" spans="1:3" s="44" customFormat="1" ht="12.75" customHeight="1">
      <c r="A47" s="3"/>
      <c r="B47" s="41"/>
      <c r="C47" s="82" t="s">
        <v>16</v>
      </c>
    </row>
    <row r="48" spans="1:3" s="44" customFormat="1" ht="12.75">
      <c r="A48" s="3"/>
      <c r="B48" s="41" t="s">
        <v>17</v>
      </c>
      <c r="C48" s="3"/>
    </row>
    <row r="49" spans="1:3" s="44" customFormat="1" ht="12.75" customHeight="1">
      <c r="A49" s="3"/>
      <c r="B49" s="41"/>
      <c r="C49" s="82" t="s">
        <v>18</v>
      </c>
    </row>
    <row r="50" spans="1:3" s="44" customFormat="1" ht="12.75">
      <c r="A50" s="3"/>
      <c r="B50" s="41" t="s">
        <v>19</v>
      </c>
      <c r="C50" s="3"/>
    </row>
    <row r="51" spans="1:3" s="44" customFormat="1" ht="13.5" customHeight="1">
      <c r="A51" s="3"/>
      <c r="B51" s="41"/>
      <c r="C51" s="82" t="s">
        <v>20</v>
      </c>
    </row>
    <row r="52" spans="1:3" s="44" customFormat="1" ht="12.75">
      <c r="A52" s="3"/>
      <c r="B52" s="41" t="s">
        <v>21</v>
      </c>
      <c r="C52" s="3"/>
    </row>
    <row r="53" spans="1:3" s="44" customFormat="1" ht="12.75">
      <c r="A53" s="3"/>
      <c r="B53" s="41"/>
      <c r="C53" s="82" t="s">
        <v>22</v>
      </c>
    </row>
    <row r="54" spans="1:3" s="44" customFormat="1" ht="12.75">
      <c r="A54" s="3"/>
      <c r="B54" s="41" t="s">
        <v>23</v>
      </c>
      <c r="C54" s="3"/>
    </row>
    <row r="55" spans="1:3" s="44" customFormat="1" ht="12.75" customHeight="1">
      <c r="A55" s="3"/>
      <c r="B55" s="41"/>
      <c r="C55" s="85" t="s">
        <v>24</v>
      </c>
    </row>
    <row r="56" spans="1:3" s="44" customFormat="1" ht="12.75">
      <c r="A56" s="3"/>
      <c r="B56" s="41" t="s">
        <v>25</v>
      </c>
      <c r="C56" s="3"/>
    </row>
    <row r="57" spans="1:3" s="44" customFormat="1" ht="28.5" customHeight="1">
      <c r="A57" s="3"/>
      <c r="B57" s="7"/>
      <c r="C57" s="82" t="s">
        <v>26</v>
      </c>
    </row>
    <row r="58" spans="1:3" s="44" customFormat="1" ht="12.75">
      <c r="A58" s="7" t="s">
        <v>354</v>
      </c>
      <c r="C58" s="10"/>
    </row>
    <row r="59" spans="1:3" s="44" customFormat="1" ht="12.75">
      <c r="A59" s="3"/>
      <c r="B59" s="41" t="s">
        <v>27</v>
      </c>
      <c r="C59" s="3"/>
    </row>
    <row r="60" spans="1:3" s="44" customFormat="1" ht="30" customHeight="1">
      <c r="A60" s="3"/>
      <c r="B60" s="41"/>
      <c r="C60" s="82" t="s">
        <v>348</v>
      </c>
    </row>
    <row r="61" spans="1:3" s="44" customFormat="1" ht="12.75">
      <c r="A61" s="3"/>
      <c r="B61" s="41" t="s">
        <v>353</v>
      </c>
      <c r="C61" s="3"/>
    </row>
    <row r="62" spans="1:3" s="44" customFormat="1" ht="12.75">
      <c r="A62" s="3"/>
      <c r="B62" s="41"/>
      <c r="C62" s="82" t="s">
        <v>28</v>
      </c>
    </row>
    <row r="63" spans="1:3" s="44" customFormat="1" ht="12.75">
      <c r="A63" s="3"/>
      <c r="B63" s="41" t="s">
        <v>29</v>
      </c>
      <c r="C63" s="3"/>
    </row>
    <row r="64" spans="1:3" s="44" customFormat="1" ht="26.25" customHeight="1">
      <c r="A64" s="3"/>
      <c r="B64" s="41"/>
      <c r="C64" s="82" t="s">
        <v>270</v>
      </c>
    </row>
    <row r="65" spans="1:3" s="44" customFormat="1" ht="12.75">
      <c r="A65" s="3"/>
      <c r="B65" s="41" t="s">
        <v>30</v>
      </c>
      <c r="C65" s="3"/>
    </row>
    <row r="66" spans="1:3" s="44" customFormat="1" ht="30.6" customHeight="1">
      <c r="A66" s="3"/>
      <c r="B66" s="41"/>
      <c r="C66" s="82" t="s">
        <v>271</v>
      </c>
    </row>
    <row r="67" spans="1:3" s="44" customFormat="1" ht="12.75">
      <c r="A67" s="3"/>
      <c r="B67" s="41" t="s">
        <v>31</v>
      </c>
      <c r="C67" s="3"/>
    </row>
    <row r="68" spans="1:3" s="44" customFormat="1" ht="30.6" customHeight="1">
      <c r="A68" s="3"/>
      <c r="B68" s="41"/>
      <c r="C68" s="82" t="s">
        <v>275</v>
      </c>
    </row>
    <row r="69" spans="1:3" s="44" customFormat="1" ht="12.75">
      <c r="A69" s="3"/>
      <c r="B69" s="41" t="s">
        <v>32</v>
      </c>
      <c r="C69" s="3"/>
    </row>
    <row r="70" spans="1:3" s="44" customFormat="1" ht="15.6" customHeight="1">
      <c r="A70" s="3"/>
      <c r="B70" s="41"/>
      <c r="C70" s="82" t="s">
        <v>276</v>
      </c>
    </row>
    <row r="71" spans="1:3" s="44" customFormat="1" ht="12.75">
      <c r="A71" s="3"/>
      <c r="B71" s="41" t="s">
        <v>33</v>
      </c>
      <c r="C71" s="3"/>
    </row>
    <row r="72" spans="1:3" s="44" customFormat="1" ht="13.5" customHeight="1">
      <c r="A72" s="3"/>
      <c r="B72" s="41"/>
      <c r="C72" s="82" t="s">
        <v>34</v>
      </c>
    </row>
    <row r="73" spans="1:3" s="44" customFormat="1" ht="12.75">
      <c r="A73" s="3"/>
      <c r="B73" s="41" t="s">
        <v>35</v>
      </c>
      <c r="C73" s="3"/>
    </row>
    <row r="74" spans="1:3" s="44" customFormat="1" ht="13.5" customHeight="1">
      <c r="A74" s="3"/>
      <c r="B74" s="41"/>
      <c r="C74" s="82" t="s">
        <v>355</v>
      </c>
    </row>
    <row r="75" spans="1:3" s="44" customFormat="1" ht="12.75">
      <c r="A75" s="3"/>
      <c r="B75" s="41" t="s">
        <v>36</v>
      </c>
      <c r="C75" s="3"/>
    </row>
    <row r="76" spans="1:3" s="44" customFormat="1" ht="15" customHeight="1">
      <c r="A76" s="3"/>
      <c r="B76" s="41"/>
      <c r="C76" s="82" t="s">
        <v>349</v>
      </c>
    </row>
    <row r="77" spans="1:3" s="44" customFormat="1" ht="12.75">
      <c r="A77" s="3"/>
      <c r="B77" s="41" t="s">
        <v>37</v>
      </c>
      <c r="C77" s="3"/>
    </row>
    <row r="78" spans="1:3" s="44" customFormat="1" ht="28.5" customHeight="1">
      <c r="A78" s="3"/>
      <c r="B78" s="41"/>
      <c r="C78" s="82" t="s">
        <v>403</v>
      </c>
    </row>
    <row r="79" spans="1:3" s="44" customFormat="1" ht="12.75">
      <c r="A79" s="3"/>
      <c r="B79" s="41" t="s">
        <v>38</v>
      </c>
      <c r="C79" s="3"/>
    </row>
    <row r="80" spans="1:3" s="44" customFormat="1" ht="37.5" customHeight="1">
      <c r="A80" s="3"/>
      <c r="B80" s="41"/>
      <c r="C80" s="82" t="s">
        <v>404</v>
      </c>
    </row>
    <row r="81" spans="1:3" s="44" customFormat="1" ht="12.75">
      <c r="A81" s="3"/>
      <c r="B81" s="41" t="s">
        <v>39</v>
      </c>
      <c r="C81" s="3"/>
    </row>
    <row r="82" spans="1:3" s="44" customFormat="1" ht="15" customHeight="1">
      <c r="A82" s="3"/>
      <c r="B82" s="41"/>
      <c r="C82" s="82" t="s">
        <v>278</v>
      </c>
    </row>
    <row r="83" spans="1:3" s="44" customFormat="1" ht="12.75">
      <c r="A83" s="3"/>
      <c r="B83" s="41" t="s">
        <v>40</v>
      </c>
      <c r="C83" s="3"/>
    </row>
    <row r="84" spans="1:3" s="44" customFormat="1" ht="12.75">
      <c r="A84" s="3"/>
      <c r="B84" s="41"/>
      <c r="C84" s="83" t="s">
        <v>279</v>
      </c>
    </row>
    <row r="85" spans="1:3" s="44" customFormat="1" ht="12.75">
      <c r="A85" s="3"/>
      <c r="B85" s="41" t="s">
        <v>41</v>
      </c>
      <c r="C85" s="3"/>
    </row>
    <row r="86" spans="1:3" s="44" customFormat="1" ht="12.75" customHeight="1">
      <c r="A86" s="3"/>
      <c r="B86" s="41"/>
      <c r="C86" s="82" t="s">
        <v>280</v>
      </c>
    </row>
    <row r="87" spans="1:3" s="44" customFormat="1" ht="12.75">
      <c r="A87" s="3"/>
      <c r="B87" s="41" t="s">
        <v>42</v>
      </c>
      <c r="C87" s="3"/>
    </row>
    <row r="88" spans="1:3" s="44" customFormat="1" ht="12.75" customHeight="1">
      <c r="A88" s="3"/>
      <c r="B88" s="41"/>
      <c r="C88" s="82" t="s">
        <v>127</v>
      </c>
    </row>
    <row r="89" spans="1:3" s="44" customFormat="1" ht="12.75">
      <c r="A89" s="3"/>
      <c r="B89" s="41" t="s">
        <v>43</v>
      </c>
      <c r="C89" s="3"/>
    </row>
    <row r="90" spans="1:3" s="44" customFormat="1" ht="26.25" customHeight="1">
      <c r="A90" s="3"/>
      <c r="B90" s="41"/>
      <c r="C90" s="82" t="s">
        <v>128</v>
      </c>
    </row>
    <row r="91" spans="1:3" s="44" customFormat="1" ht="12.75">
      <c r="A91" s="3"/>
      <c r="B91" s="41" t="s">
        <v>44</v>
      </c>
      <c r="C91" s="3"/>
    </row>
    <row r="92" spans="1:3" s="44" customFormat="1" ht="27" customHeight="1">
      <c r="A92" s="3"/>
      <c r="B92" s="41"/>
      <c r="C92" s="82" t="s">
        <v>45</v>
      </c>
    </row>
    <row r="93" spans="1:3" s="44" customFormat="1" ht="12.75">
      <c r="A93" s="3"/>
      <c r="B93" s="41" t="s">
        <v>46</v>
      </c>
      <c r="C93" s="3"/>
    </row>
    <row r="94" spans="1:3" s="44" customFormat="1" ht="12.75">
      <c r="A94" s="3"/>
      <c r="B94" s="41"/>
      <c r="C94" s="82" t="s">
        <v>312</v>
      </c>
    </row>
    <row r="95" spans="1:3" s="44" customFormat="1" ht="12.75">
      <c r="A95" s="3"/>
      <c r="B95" s="41" t="s">
        <v>47</v>
      </c>
      <c r="C95" s="3"/>
    </row>
    <row r="96" spans="1:3" s="44" customFormat="1" ht="12.75">
      <c r="A96" s="3"/>
      <c r="B96" s="41"/>
      <c r="C96" s="82" t="s">
        <v>350</v>
      </c>
    </row>
    <row r="97" spans="1:8" s="44" customFormat="1" ht="12.75">
      <c r="A97" s="3"/>
      <c r="B97" s="41" t="s">
        <v>48</v>
      </c>
      <c r="C97" s="3"/>
    </row>
    <row r="98" spans="1:8" s="44" customFormat="1" ht="12.75">
      <c r="A98" s="3"/>
      <c r="B98" s="41"/>
      <c r="C98" s="82" t="s">
        <v>351</v>
      </c>
    </row>
    <row r="99" spans="1:8" s="44" customFormat="1" ht="12.75">
      <c r="A99" s="3"/>
      <c r="B99" s="41" t="s">
        <v>49</v>
      </c>
      <c r="C99" s="3"/>
    </row>
    <row r="100" spans="1:8" s="44" customFormat="1" ht="12.75">
      <c r="A100" s="3"/>
      <c r="B100" s="41"/>
      <c r="C100" s="82" t="s">
        <v>282</v>
      </c>
    </row>
    <row r="101" spans="1:8" s="44" customFormat="1" ht="12.75">
      <c r="A101" s="3"/>
      <c r="B101" s="41" t="s">
        <v>50</v>
      </c>
      <c r="C101" s="3"/>
    </row>
    <row r="102" spans="1:8" s="44" customFormat="1">
      <c r="A102" s="3"/>
      <c r="B102" s="41"/>
      <c r="C102" s="82" t="s">
        <v>281</v>
      </c>
      <c r="D102" s="19"/>
      <c r="E102" s="19"/>
      <c r="F102" s="19"/>
      <c r="G102" s="19"/>
      <c r="H102" s="19"/>
    </row>
    <row r="103" spans="1:8" s="44" customFormat="1">
      <c r="A103" s="3"/>
      <c r="B103" s="41" t="s">
        <v>51</v>
      </c>
      <c r="C103" s="3"/>
      <c r="D103" s="19"/>
      <c r="E103" s="19"/>
      <c r="F103" s="19"/>
      <c r="G103" s="19"/>
      <c r="H103" s="19"/>
    </row>
    <row r="104" spans="1:8" s="44" customFormat="1" ht="15.75" customHeight="1">
      <c r="A104" s="3"/>
      <c r="B104" s="41"/>
      <c r="C104" s="82" t="s">
        <v>352</v>
      </c>
      <c r="D104" s="19"/>
      <c r="E104" s="19"/>
      <c r="F104" s="19"/>
      <c r="G104" s="19"/>
      <c r="H104" s="19"/>
    </row>
    <row r="105" spans="1:8" s="44" customFormat="1">
      <c r="A105" s="3"/>
      <c r="B105" s="41" t="s">
        <v>52</v>
      </c>
      <c r="C105" s="3"/>
      <c r="D105" s="19"/>
      <c r="E105" s="19"/>
      <c r="F105" s="19"/>
      <c r="G105" s="19"/>
      <c r="H105" s="19"/>
    </row>
    <row r="106" spans="1:8" s="44" customFormat="1" ht="24.75" customHeight="1">
      <c r="A106" s="3"/>
      <c r="B106" s="41"/>
      <c r="C106" s="82" t="s">
        <v>484</v>
      </c>
      <c r="D106" s="19"/>
      <c r="E106" s="19"/>
      <c r="F106" s="19"/>
      <c r="G106" s="19"/>
      <c r="H106" s="19"/>
    </row>
    <row r="107" spans="1:8" s="44" customFormat="1" ht="12.75">
      <c r="A107" s="3"/>
      <c r="B107" s="41" t="s">
        <v>53</v>
      </c>
      <c r="C107" s="3"/>
    </row>
    <row r="108" spans="1:8" s="44" customFormat="1" ht="27.75" customHeight="1">
      <c r="A108" s="3"/>
      <c r="B108" s="41"/>
      <c r="C108" s="82" t="s">
        <v>483</v>
      </c>
    </row>
    <row r="109" spans="1:8" s="44" customFormat="1" ht="12.75">
      <c r="A109" s="3"/>
      <c r="B109" s="41" t="s">
        <v>54</v>
      </c>
      <c r="C109" s="3"/>
    </row>
    <row r="110" spans="1:8" s="44" customFormat="1" ht="26.25" customHeight="1">
      <c r="A110" s="3"/>
      <c r="B110" s="41"/>
      <c r="C110" s="82" t="s">
        <v>485</v>
      </c>
    </row>
    <row r="111" spans="1:8" s="44" customFormat="1" ht="12.75">
      <c r="A111" s="3"/>
      <c r="B111" s="41" t="s">
        <v>401</v>
      </c>
      <c r="C111" s="82"/>
    </row>
    <row r="112" spans="1:8" s="44" customFormat="1" ht="54.75" customHeight="1">
      <c r="A112" s="3"/>
      <c r="B112" s="41"/>
      <c r="C112" s="204" t="s">
        <v>486</v>
      </c>
    </row>
    <row r="113" spans="1:3" s="44" customFormat="1" ht="12.75">
      <c r="A113" s="3"/>
      <c r="B113" s="41" t="s">
        <v>55</v>
      </c>
      <c r="C113" s="3"/>
    </row>
    <row r="114" spans="1:3" s="44" customFormat="1" ht="12.75" customHeight="1">
      <c r="A114" s="3"/>
      <c r="B114" s="41"/>
      <c r="C114" s="82" t="s">
        <v>56</v>
      </c>
    </row>
    <row r="115" spans="1:3" s="44" customFormat="1" ht="12.75">
      <c r="A115" s="3"/>
      <c r="B115" s="41" t="s">
        <v>57</v>
      </c>
      <c r="C115" s="3"/>
    </row>
    <row r="116" spans="1:3" s="44" customFormat="1" ht="12.75" customHeight="1">
      <c r="A116" s="3"/>
      <c r="B116" s="41"/>
      <c r="C116" s="82" t="s">
        <v>487</v>
      </c>
    </row>
    <row r="117" spans="1:3" s="44" customFormat="1" ht="12.75">
      <c r="A117" s="41" t="s">
        <v>58</v>
      </c>
      <c r="C117" s="10"/>
    </row>
    <row r="118" spans="1:3" s="44" customFormat="1" ht="12.75">
      <c r="A118" s="3"/>
      <c r="B118" s="41" t="s">
        <v>59</v>
      </c>
      <c r="C118" s="3"/>
    </row>
    <row r="119" spans="1:3" s="44" customFormat="1" ht="12.75">
      <c r="A119" s="3"/>
      <c r="B119" s="41"/>
      <c r="C119" s="82" t="s">
        <v>488</v>
      </c>
    </row>
    <row r="120" spans="1:3" s="44" customFormat="1" ht="12.75">
      <c r="A120" s="41" t="s">
        <v>60</v>
      </c>
      <c r="B120" s="41"/>
      <c r="C120" s="243"/>
    </row>
    <row r="121" spans="1:3" s="44" customFormat="1" ht="12.75">
      <c r="A121" s="3"/>
      <c r="B121" s="41"/>
      <c r="C121" s="82" t="s">
        <v>356</v>
      </c>
    </row>
    <row r="122" spans="1:3" s="44" customFormat="1" ht="12.75">
      <c r="A122" s="3"/>
      <c r="B122" s="7"/>
      <c r="C122" s="3"/>
    </row>
    <row r="123" spans="1:3" s="44" customFormat="1" ht="12.75">
      <c r="A123" s="6" t="s">
        <v>131</v>
      </c>
      <c r="B123" s="419" t="s">
        <v>288</v>
      </c>
      <c r="C123" s="419"/>
    </row>
    <row r="124" spans="1:3" s="44" customFormat="1" ht="52.5" customHeight="1">
      <c r="A124" s="8"/>
      <c r="B124" s="417" t="s">
        <v>489</v>
      </c>
      <c r="C124" s="417"/>
    </row>
    <row r="125" spans="1:3" s="44" customFormat="1" ht="12.75" customHeight="1">
      <c r="A125" s="8"/>
      <c r="B125" s="417" t="s">
        <v>357</v>
      </c>
      <c r="C125" s="417"/>
    </row>
    <row r="126" spans="1:3" s="44" customFormat="1" ht="12.75" customHeight="1">
      <c r="A126" s="8"/>
      <c r="B126" s="417" t="s">
        <v>358</v>
      </c>
      <c r="C126" s="417"/>
    </row>
    <row r="127" spans="1:3" s="44" customFormat="1" ht="12.75" customHeight="1">
      <c r="A127" s="8"/>
      <c r="B127" s="9"/>
      <c r="C127" s="75"/>
    </row>
    <row r="128" spans="1:3" s="44" customFormat="1" ht="12.75">
      <c r="A128" s="6" t="s">
        <v>399</v>
      </c>
      <c r="B128" s="419" t="s">
        <v>400</v>
      </c>
      <c r="C128" s="419"/>
    </row>
    <row r="129" spans="1:26" s="44" customFormat="1" ht="12.75">
      <c r="A129" s="8"/>
      <c r="B129" s="9"/>
      <c r="C129" s="82"/>
    </row>
    <row r="130" spans="1:26" s="44" customFormat="1" ht="12.75">
      <c r="A130" s="8"/>
      <c r="B130" s="418" t="s">
        <v>496</v>
      </c>
      <c r="C130" s="418"/>
    </row>
    <row r="131" spans="1:26" s="44" customFormat="1" ht="12.75" customHeight="1">
      <c r="A131" s="8"/>
      <c r="B131" s="41" t="s">
        <v>405</v>
      </c>
      <c r="C131" s="82"/>
    </row>
    <row r="132" spans="1:26" s="44" customFormat="1" ht="12.75" customHeight="1">
      <c r="A132" s="8"/>
      <c r="B132" s="9"/>
      <c r="C132" s="82" t="s">
        <v>490</v>
      </c>
    </row>
    <row r="133" spans="1:26" s="44" customFormat="1" ht="12.75" customHeight="1">
      <c r="A133" s="8"/>
      <c r="B133" s="41" t="s">
        <v>406</v>
      </c>
      <c r="C133" s="75"/>
    </row>
    <row r="134" spans="1:26" s="44" customFormat="1" ht="12.75" customHeight="1">
      <c r="A134" s="8"/>
      <c r="B134" s="9"/>
      <c r="C134" s="75" t="s">
        <v>491</v>
      </c>
    </row>
    <row r="135" spans="1:26" s="44" customFormat="1" ht="12.75" customHeight="1">
      <c r="A135" s="8"/>
      <c r="B135" s="41" t="s">
        <v>407</v>
      </c>
      <c r="C135" s="75"/>
    </row>
    <row r="136" spans="1:26" s="44" customFormat="1" ht="12.75" customHeight="1">
      <c r="A136" s="8"/>
      <c r="B136" s="9"/>
      <c r="C136" s="75" t="s">
        <v>492</v>
      </c>
    </row>
    <row r="137" spans="1:26" s="44" customFormat="1">
      <c r="A137" s="19"/>
      <c r="B137" s="41" t="s">
        <v>407</v>
      </c>
      <c r="C137" s="19"/>
    </row>
    <row r="138" spans="1:26" s="1" customFormat="1" hidden="1">
      <c r="A138" s="19"/>
      <c r="B138" s="19"/>
      <c r="C138" s="19"/>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 hidden="1" customHeight="1">
      <c r="A139" s="19"/>
      <c r="B139" s="19"/>
      <c r="C139" s="19"/>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idden="1">
      <c r="A140" s="19"/>
      <c r="B140" s="19"/>
      <c r="C140" s="19"/>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idden="1">
      <c r="B141" s="49"/>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idden="1">
      <c r="B142" s="49"/>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idden="1">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idden="1">
      <c r="C144" s="50"/>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3:3">
      <c r="C145" s="82" t="s">
        <v>409</v>
      </c>
    </row>
    <row r="146" spans="3:3" hidden="1"/>
    <row r="147" spans="3:3" hidden="1"/>
    <row r="148" spans="3:3" hidden="1"/>
    <row r="149" spans="3:3" hidden="1"/>
    <row r="150" spans="3:3" hidden="1"/>
    <row r="151" spans="3:3" hidden="1"/>
    <row r="152" spans="3:3" hidden="1"/>
    <row r="153" spans="3:3" hidden="1"/>
    <row r="154" spans="3:3" hidden="1"/>
    <row r="155" spans="3:3" hidden="1"/>
    <row r="156" spans="3:3" hidden="1"/>
    <row r="157" spans="3:3" hidden="1"/>
    <row r="158" spans="3:3" hidden="1"/>
    <row r="159" spans="3:3" hidden="1"/>
    <row r="160" spans="3:3" hidden="1"/>
    <row r="161" hidden="1"/>
    <row r="162" hidden="1"/>
  </sheetData>
  <customSheetViews>
    <customSheetView guid="{0288D262-DFEB-427A-AF4C-6BB2BE7F90C8}" showPageBreaks="1" fitToPage="1" printArea="1" topLeftCell="A16">
      <selection activeCell="C16" sqref="C16"/>
      <rowBreaks count="4" manualBreakCount="4">
        <brk id="32" max="10" man="1"/>
        <brk id="68" max="10" man="1"/>
        <brk id="96" max="10" man="1"/>
        <brk id="128" max="10" man="1"/>
      </rowBreaks>
      <pageMargins left="0.15" right="0.15" top="0.25" bottom="0.25" header="0.3" footer="0.3"/>
      <printOptions horizontalCentered="1"/>
      <pageSetup fitToHeight="0" orientation="portrait" r:id="rId1"/>
    </customSheetView>
  </customSheetViews>
  <mergeCells count="21">
    <mergeCell ref="B123:C123"/>
    <mergeCell ref="B29:C29"/>
    <mergeCell ref="B11:C11"/>
    <mergeCell ref="B2:C2"/>
    <mergeCell ref="B10:C10"/>
    <mergeCell ref="B31:C31"/>
    <mergeCell ref="B124:C124"/>
    <mergeCell ref="B125:C125"/>
    <mergeCell ref="B126:C126"/>
    <mergeCell ref="B130:C130"/>
    <mergeCell ref="B128:C128"/>
    <mergeCell ref="A1:C1"/>
    <mergeCell ref="B30:C30"/>
    <mergeCell ref="B32:C32"/>
    <mergeCell ref="B5:C5"/>
    <mergeCell ref="B6:C6"/>
    <mergeCell ref="B7:C7"/>
    <mergeCell ref="B8:C8"/>
    <mergeCell ref="B4:C4"/>
    <mergeCell ref="B9:C9"/>
    <mergeCell ref="B3:C3"/>
  </mergeCells>
  <printOptions horizontalCentered="1"/>
  <pageMargins left="0.15" right="0.15" top="0.25" bottom="0.25" header="0.3" footer="0.3"/>
  <pageSetup scale="68"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6" tint="0.39997558519241921"/>
  </sheetPr>
  <dimension ref="A1:J190"/>
  <sheetViews>
    <sheetView zoomScaleNormal="100" zoomScaleSheetLayoutView="130" workbookViewId="0">
      <selection sqref="A1:B1"/>
    </sheetView>
  </sheetViews>
  <sheetFormatPr defaultColWidth="0" defaultRowHeight="15" zeroHeight="1"/>
  <cols>
    <col min="1" max="1" width="62.85546875" style="19" bestFit="1" customWidth="1"/>
    <col min="2" max="2" width="17.7109375" style="87" customWidth="1"/>
    <col min="3" max="10" width="0" style="19" hidden="1" customWidth="1"/>
    <col min="11" max="16384" width="9.140625" style="19" hidden="1"/>
  </cols>
  <sheetData>
    <row r="1" spans="1:10">
      <c r="A1" s="420" t="s">
        <v>433</v>
      </c>
      <c r="B1" s="420"/>
      <c r="I1" s="88" t="s">
        <v>27</v>
      </c>
      <c r="J1" s="46"/>
    </row>
    <row r="2" spans="1:10">
      <c r="A2" s="225" t="s">
        <v>27</v>
      </c>
      <c r="B2" s="46"/>
      <c r="I2" s="88"/>
      <c r="J2" s="46"/>
    </row>
    <row r="3" spans="1:10">
      <c r="A3" s="19" t="s">
        <v>135</v>
      </c>
      <c r="B3" s="87" t="s">
        <v>146</v>
      </c>
    </row>
    <row r="4" spans="1:10">
      <c r="A4" s="19" t="s">
        <v>133</v>
      </c>
      <c r="B4" s="87" t="s">
        <v>146</v>
      </c>
    </row>
    <row r="5" spans="1:10">
      <c r="A5" s="19" t="s">
        <v>141</v>
      </c>
      <c r="B5" s="87" t="s">
        <v>146</v>
      </c>
    </row>
    <row r="6" spans="1:10">
      <c r="A6" s="19" t="s">
        <v>137</v>
      </c>
      <c r="B6" s="87" t="s">
        <v>146</v>
      </c>
    </row>
    <row r="7" spans="1:10">
      <c r="A7" s="19" t="s">
        <v>134</v>
      </c>
      <c r="B7" s="87" t="s">
        <v>146</v>
      </c>
    </row>
    <row r="8" spans="1:10">
      <c r="A8" s="19" t="s">
        <v>136</v>
      </c>
      <c r="B8" s="87" t="s">
        <v>146</v>
      </c>
    </row>
    <row r="9" spans="1:10"/>
    <row r="10" spans="1:10" ht="15" customHeight="1">
      <c r="A10" s="88" t="s">
        <v>82</v>
      </c>
      <c r="B10" s="46"/>
    </row>
    <row r="11" spans="1:10">
      <c r="A11" s="89" t="s">
        <v>314</v>
      </c>
      <c r="B11" s="87" t="s">
        <v>147</v>
      </c>
    </row>
    <row r="12" spans="1:10">
      <c r="A12" s="19" t="s">
        <v>315</v>
      </c>
      <c r="B12" s="87" t="s">
        <v>147</v>
      </c>
    </row>
    <row r="13" spans="1:10">
      <c r="A13" s="89" t="s">
        <v>316</v>
      </c>
      <c r="B13" s="87" t="s">
        <v>147</v>
      </c>
    </row>
    <row r="14" spans="1:10"/>
    <row r="15" spans="1:10">
      <c r="A15" s="88" t="s">
        <v>29</v>
      </c>
      <c r="B15" s="46"/>
    </row>
    <row r="16" spans="1:10" s="90" customFormat="1">
      <c r="A16" s="89" t="s">
        <v>153</v>
      </c>
      <c r="B16" s="87" t="s">
        <v>148</v>
      </c>
    </row>
    <row r="17" spans="1:2">
      <c r="A17" s="89" t="s">
        <v>144</v>
      </c>
      <c r="B17" s="87" t="s">
        <v>148</v>
      </c>
    </row>
    <row r="18" spans="1:2">
      <c r="A18" s="89" t="s">
        <v>140</v>
      </c>
      <c r="B18" s="87" t="s">
        <v>148</v>
      </c>
    </row>
    <row r="19" spans="1:2">
      <c r="A19" s="89" t="s">
        <v>139</v>
      </c>
      <c r="B19" s="87" t="s">
        <v>148</v>
      </c>
    </row>
    <row r="20" spans="1:2">
      <c r="A20" s="19" t="s">
        <v>138</v>
      </c>
      <c r="B20" s="87" t="s">
        <v>148</v>
      </c>
    </row>
    <row r="21" spans="1:2">
      <c r="A21" s="89" t="s">
        <v>143</v>
      </c>
      <c r="B21" s="87" t="s">
        <v>148</v>
      </c>
    </row>
    <row r="22" spans="1:2">
      <c r="A22" s="89" t="s">
        <v>267</v>
      </c>
      <c r="B22" s="87" t="s">
        <v>148</v>
      </c>
    </row>
    <row r="23" spans="1:2">
      <c r="A23" s="89" t="s">
        <v>142</v>
      </c>
      <c r="B23" s="87" t="s">
        <v>148</v>
      </c>
    </row>
    <row r="24" spans="1:2">
      <c r="A24" s="89" t="s">
        <v>145</v>
      </c>
      <c r="B24" s="87" t="s">
        <v>148</v>
      </c>
    </row>
    <row r="25" spans="1:2">
      <c r="A25" s="89" t="s">
        <v>268</v>
      </c>
      <c r="B25" s="87" t="s">
        <v>148</v>
      </c>
    </row>
    <row r="26" spans="1:2">
      <c r="A26" s="89" t="s">
        <v>269</v>
      </c>
      <c r="B26" s="87" t="s">
        <v>148</v>
      </c>
    </row>
    <row r="27" spans="1:2"/>
    <row r="28" spans="1:2">
      <c r="A28" s="88" t="s">
        <v>83</v>
      </c>
      <c r="B28" s="46"/>
    </row>
    <row r="29" spans="1:2">
      <c r="A29" s="19" t="s">
        <v>149</v>
      </c>
      <c r="B29" s="87" t="s">
        <v>154</v>
      </c>
    </row>
    <row r="30" spans="1:2">
      <c r="A30" s="19" t="s">
        <v>152</v>
      </c>
      <c r="B30" s="87" t="s">
        <v>154</v>
      </c>
    </row>
    <row r="31" spans="1:2">
      <c r="A31" s="19" t="s">
        <v>151</v>
      </c>
      <c r="B31" s="2" t="s">
        <v>154</v>
      </c>
    </row>
    <row r="32" spans="1:2">
      <c r="A32" s="19" t="s">
        <v>150</v>
      </c>
      <c r="B32" s="87" t="s">
        <v>154</v>
      </c>
    </row>
    <row r="33" spans="1:2"/>
    <row r="34" spans="1:2">
      <c r="A34" s="88" t="s">
        <v>31</v>
      </c>
      <c r="B34" s="46"/>
    </row>
    <row r="35" spans="1:2">
      <c r="A35" s="89" t="s">
        <v>157</v>
      </c>
      <c r="B35" s="87" t="s">
        <v>158</v>
      </c>
    </row>
    <row r="36" spans="1:2">
      <c r="A36" s="12" t="s">
        <v>163</v>
      </c>
      <c r="B36" s="87" t="s">
        <v>158</v>
      </c>
    </row>
    <row r="37" spans="1:2">
      <c r="A37" s="12" t="s">
        <v>159</v>
      </c>
      <c r="B37" s="87" t="s">
        <v>158</v>
      </c>
    </row>
    <row r="38" spans="1:2">
      <c r="A38" s="12" t="s">
        <v>160</v>
      </c>
      <c r="B38" s="87" t="s">
        <v>158</v>
      </c>
    </row>
    <row r="39" spans="1:2">
      <c r="A39" s="12" t="s">
        <v>164</v>
      </c>
      <c r="B39" s="87" t="s">
        <v>158</v>
      </c>
    </row>
    <row r="40" spans="1:2">
      <c r="A40" s="13" t="s">
        <v>165</v>
      </c>
      <c r="B40" s="87" t="s">
        <v>158</v>
      </c>
    </row>
    <row r="41" spans="1:2">
      <c r="A41" s="12" t="s">
        <v>317</v>
      </c>
      <c r="B41" s="87" t="s">
        <v>158</v>
      </c>
    </row>
    <row r="42" spans="1:2">
      <c r="A42" s="12" t="s">
        <v>274</v>
      </c>
      <c r="B42" s="87" t="s">
        <v>158</v>
      </c>
    </row>
    <row r="43" spans="1:2">
      <c r="A43" s="12" t="s">
        <v>273</v>
      </c>
      <c r="B43" s="87" t="s">
        <v>158</v>
      </c>
    </row>
    <row r="44" spans="1:2">
      <c r="A44" s="12" t="s">
        <v>155</v>
      </c>
      <c r="B44" s="87" t="s">
        <v>158</v>
      </c>
    </row>
    <row r="45" spans="1:2">
      <c r="A45" s="12" t="s">
        <v>161</v>
      </c>
      <c r="B45" s="87" t="s">
        <v>158</v>
      </c>
    </row>
    <row r="46" spans="1:2">
      <c r="A46" s="12" t="s">
        <v>162</v>
      </c>
      <c r="B46" s="87" t="s">
        <v>158</v>
      </c>
    </row>
    <row r="47" spans="1:2">
      <c r="A47" s="12" t="s">
        <v>166</v>
      </c>
      <c r="B47" s="87" t="s">
        <v>158</v>
      </c>
    </row>
    <row r="48" spans="1:2">
      <c r="A48" s="12" t="s">
        <v>318</v>
      </c>
      <c r="B48" s="87" t="s">
        <v>158</v>
      </c>
    </row>
    <row r="49" spans="1:2">
      <c r="A49" s="13" t="s">
        <v>156</v>
      </c>
      <c r="B49" s="87" t="s">
        <v>158</v>
      </c>
    </row>
    <row r="50" spans="1:2">
      <c r="A50" s="13" t="s">
        <v>272</v>
      </c>
      <c r="B50" s="87" t="s">
        <v>158</v>
      </c>
    </row>
    <row r="51" spans="1:2"/>
    <row r="52" spans="1:2">
      <c r="A52" s="88" t="s">
        <v>32</v>
      </c>
      <c r="B52" s="46"/>
    </row>
    <row r="53" spans="1:2">
      <c r="A53" s="91" t="s">
        <v>167</v>
      </c>
      <c r="B53" s="92" t="s">
        <v>168</v>
      </c>
    </row>
    <row r="54" spans="1:2">
      <c r="A54" s="89" t="s">
        <v>174</v>
      </c>
      <c r="B54" s="87" t="s">
        <v>168</v>
      </c>
    </row>
    <row r="55" spans="1:2">
      <c r="A55" s="89" t="s">
        <v>177</v>
      </c>
      <c r="B55" s="87" t="s">
        <v>168</v>
      </c>
    </row>
    <row r="56" spans="1:2">
      <c r="A56" s="89" t="s">
        <v>176</v>
      </c>
      <c r="B56" s="87" t="s">
        <v>168</v>
      </c>
    </row>
    <row r="57" spans="1:2">
      <c r="A57" s="89" t="s">
        <v>171</v>
      </c>
      <c r="B57" s="87" t="s">
        <v>168</v>
      </c>
    </row>
    <row r="58" spans="1:2">
      <c r="A58" s="19" t="s">
        <v>168</v>
      </c>
      <c r="B58" s="87" t="s">
        <v>168</v>
      </c>
    </row>
    <row r="59" spans="1:2">
      <c r="A59" s="89" t="s">
        <v>173</v>
      </c>
      <c r="B59" s="87" t="s">
        <v>168</v>
      </c>
    </row>
    <row r="60" spans="1:2">
      <c r="A60" s="89" t="s">
        <v>170</v>
      </c>
      <c r="B60" s="87" t="s">
        <v>168</v>
      </c>
    </row>
    <row r="61" spans="1:2">
      <c r="A61" s="89" t="s">
        <v>172</v>
      </c>
      <c r="B61" s="87" t="s">
        <v>168</v>
      </c>
    </row>
    <row r="62" spans="1:2">
      <c r="A62" s="89" t="s">
        <v>175</v>
      </c>
      <c r="B62" s="87" t="s">
        <v>168</v>
      </c>
    </row>
    <row r="63" spans="1:2">
      <c r="A63" s="89" t="s">
        <v>169</v>
      </c>
      <c r="B63" s="87" t="s">
        <v>168</v>
      </c>
    </row>
    <row r="64" spans="1:2">
      <c r="A64" s="89"/>
      <c r="B64" s="87" t="s">
        <v>168</v>
      </c>
    </row>
    <row r="65" spans="1:2">
      <c r="A65" s="88" t="s">
        <v>33</v>
      </c>
      <c r="B65" s="46"/>
    </row>
    <row r="66" spans="1:2">
      <c r="A66" s="19" t="s">
        <v>179</v>
      </c>
      <c r="B66" s="87" t="s">
        <v>178</v>
      </c>
    </row>
    <row r="67" spans="1:2"/>
    <row r="68" spans="1:2">
      <c r="A68" s="88" t="s">
        <v>35</v>
      </c>
      <c r="B68" s="46"/>
    </row>
    <row r="69" spans="1:2">
      <c r="A69" s="89" t="s">
        <v>180</v>
      </c>
      <c r="B69" s="87" t="s">
        <v>181</v>
      </c>
    </row>
    <row r="70" spans="1:2">
      <c r="A70" s="89"/>
    </row>
    <row r="71" spans="1:2">
      <c r="A71" s="88" t="s">
        <v>36</v>
      </c>
      <c r="B71" s="46"/>
    </row>
    <row r="72" spans="1:2">
      <c r="A72" s="89" t="s">
        <v>182</v>
      </c>
      <c r="B72" s="93" t="s">
        <v>36</v>
      </c>
    </row>
    <row r="73" spans="1:2">
      <c r="A73" s="89" t="s">
        <v>183</v>
      </c>
      <c r="B73" s="93" t="s">
        <v>36</v>
      </c>
    </row>
    <row r="74" spans="1:2">
      <c r="A74" s="89" t="s">
        <v>319</v>
      </c>
      <c r="B74" s="93" t="s">
        <v>36</v>
      </c>
    </row>
    <row r="75" spans="1:2"/>
    <row r="76" spans="1:2">
      <c r="A76" s="88" t="s">
        <v>84</v>
      </c>
      <c r="B76" s="46"/>
    </row>
    <row r="77" spans="1:2" s="90" customFormat="1">
      <c r="A77" s="89" t="s">
        <v>277</v>
      </c>
      <c r="B77" s="94" t="s">
        <v>184</v>
      </c>
    </row>
    <row r="78" spans="1:2">
      <c r="A78" s="89" t="s">
        <v>189</v>
      </c>
      <c r="B78" s="87" t="s">
        <v>184</v>
      </c>
    </row>
    <row r="79" spans="1:2">
      <c r="A79" s="89" t="s">
        <v>190</v>
      </c>
      <c r="B79" s="87" t="s">
        <v>184</v>
      </c>
    </row>
    <row r="80" spans="1:2">
      <c r="A80" s="89" t="s">
        <v>191</v>
      </c>
      <c r="B80" s="87" t="s">
        <v>184</v>
      </c>
    </row>
    <row r="81" spans="1:2">
      <c r="A81" s="89" t="s">
        <v>192</v>
      </c>
      <c r="B81" s="87" t="s">
        <v>184</v>
      </c>
    </row>
    <row r="82" spans="1:2">
      <c r="A82" s="19" t="s">
        <v>193</v>
      </c>
      <c r="B82" s="87" t="s">
        <v>184</v>
      </c>
    </row>
    <row r="83" spans="1:2">
      <c r="A83" s="19" t="s">
        <v>194</v>
      </c>
      <c r="B83" s="87" t="s">
        <v>184</v>
      </c>
    </row>
    <row r="84" spans="1:2">
      <c r="A84" s="19" t="s">
        <v>195</v>
      </c>
      <c r="B84" s="87" t="s">
        <v>184</v>
      </c>
    </row>
    <row r="85" spans="1:2">
      <c r="A85" s="89" t="s">
        <v>197</v>
      </c>
      <c r="B85" s="87" t="s">
        <v>184</v>
      </c>
    </row>
    <row r="86" spans="1:2">
      <c r="A86" s="89" t="s">
        <v>196</v>
      </c>
      <c r="B86" s="87" t="s">
        <v>184</v>
      </c>
    </row>
    <row r="87" spans="1:2"/>
    <row r="88" spans="1:2" ht="15" customHeight="1">
      <c r="A88" s="88" t="s">
        <v>125</v>
      </c>
      <c r="B88" s="46"/>
    </row>
    <row r="89" spans="1:2">
      <c r="A89" s="12" t="s">
        <v>266</v>
      </c>
      <c r="B89" s="93"/>
    </row>
    <row r="90" spans="1:2">
      <c r="A90" s="89" t="s">
        <v>320</v>
      </c>
      <c r="B90" s="93" t="s">
        <v>201</v>
      </c>
    </row>
    <row r="91" spans="1:2">
      <c r="A91" s="89" t="s">
        <v>321</v>
      </c>
      <c r="B91" s="93" t="s">
        <v>201</v>
      </c>
    </row>
    <row r="92" spans="1:2">
      <c r="A92" s="89" t="s">
        <v>199</v>
      </c>
      <c r="B92" s="93" t="s">
        <v>201</v>
      </c>
    </row>
    <row r="93" spans="1:2">
      <c r="A93" s="89" t="s">
        <v>198</v>
      </c>
      <c r="B93" s="93" t="s">
        <v>201</v>
      </c>
    </row>
    <row r="94" spans="1:2">
      <c r="A94" s="89" t="s">
        <v>186</v>
      </c>
      <c r="B94" s="93" t="s">
        <v>201</v>
      </c>
    </row>
    <row r="95" spans="1:2">
      <c r="A95" s="89" t="s">
        <v>187</v>
      </c>
      <c r="B95" s="93" t="s">
        <v>201</v>
      </c>
    </row>
    <row r="96" spans="1:2">
      <c r="A96" s="89" t="s">
        <v>322</v>
      </c>
      <c r="B96" s="93" t="s">
        <v>201</v>
      </c>
    </row>
    <row r="97" spans="1:2">
      <c r="A97" s="89" t="s">
        <v>200</v>
      </c>
      <c r="B97" s="93" t="s">
        <v>201</v>
      </c>
    </row>
    <row r="98" spans="1:2">
      <c r="A98" s="89" t="s">
        <v>185</v>
      </c>
      <c r="B98" s="93" t="s">
        <v>201</v>
      </c>
    </row>
    <row r="99" spans="1:2">
      <c r="A99" s="89" t="s">
        <v>188</v>
      </c>
      <c r="B99" s="93" t="s">
        <v>201</v>
      </c>
    </row>
    <row r="100" spans="1:2">
      <c r="B100" s="93"/>
    </row>
    <row r="101" spans="1:2">
      <c r="A101" s="88" t="s">
        <v>85</v>
      </c>
      <c r="B101" s="46"/>
    </row>
    <row r="102" spans="1:2">
      <c r="A102" s="19" t="s">
        <v>323</v>
      </c>
      <c r="B102" s="87" t="s">
        <v>205</v>
      </c>
    </row>
    <row r="103" spans="1:2">
      <c r="A103" s="19" t="s">
        <v>202</v>
      </c>
      <c r="B103" s="87" t="s">
        <v>205</v>
      </c>
    </row>
    <row r="104" spans="1:2">
      <c r="A104" s="89" t="s">
        <v>204</v>
      </c>
      <c r="B104" s="87" t="s">
        <v>205</v>
      </c>
    </row>
    <row r="105" spans="1:2">
      <c r="A105" s="89" t="s">
        <v>203</v>
      </c>
      <c r="B105" s="87" t="s">
        <v>205</v>
      </c>
    </row>
    <row r="106" spans="1:2">
      <c r="A106" s="89" t="s">
        <v>206</v>
      </c>
      <c r="B106" s="87" t="s">
        <v>205</v>
      </c>
    </row>
    <row r="107" spans="1:2">
      <c r="A107" s="19" t="s">
        <v>195</v>
      </c>
      <c r="B107" s="87" t="s">
        <v>205</v>
      </c>
    </row>
    <row r="108" spans="1:2"/>
    <row r="109" spans="1:2">
      <c r="A109" s="88" t="s">
        <v>126</v>
      </c>
      <c r="B109" s="46"/>
    </row>
    <row r="110" spans="1:2">
      <c r="A110" s="19" t="s">
        <v>207</v>
      </c>
      <c r="B110" s="87" t="s">
        <v>213</v>
      </c>
    </row>
    <row r="111" spans="1:2">
      <c r="A111" s="19" t="s">
        <v>208</v>
      </c>
      <c r="B111" s="87" t="s">
        <v>213</v>
      </c>
    </row>
    <row r="112" spans="1:2">
      <c r="A112" s="89" t="s">
        <v>209</v>
      </c>
      <c r="B112" s="87" t="s">
        <v>213</v>
      </c>
    </row>
    <row r="113" spans="1:2">
      <c r="A113" s="89" t="s">
        <v>210</v>
      </c>
      <c r="B113" s="87" t="s">
        <v>213</v>
      </c>
    </row>
    <row r="114" spans="1:2">
      <c r="A114" s="89" t="s">
        <v>211</v>
      </c>
      <c r="B114" s="87" t="s">
        <v>213</v>
      </c>
    </row>
    <row r="115" spans="1:2">
      <c r="A115" s="19" t="s">
        <v>212</v>
      </c>
      <c r="B115" s="87" t="s">
        <v>213</v>
      </c>
    </row>
    <row r="116" spans="1:2"/>
    <row r="117" spans="1:2">
      <c r="A117" s="88" t="s">
        <v>41</v>
      </c>
      <c r="B117" s="46"/>
    </row>
    <row r="118" spans="1:2">
      <c r="A118" s="89" t="s">
        <v>214</v>
      </c>
      <c r="B118" s="87" t="s">
        <v>41</v>
      </c>
    </row>
    <row r="119" spans="1:2">
      <c r="A119" s="89" t="s">
        <v>215</v>
      </c>
      <c r="B119" s="87" t="s">
        <v>41</v>
      </c>
    </row>
    <row r="120" spans="1:2"/>
    <row r="121" spans="1:2">
      <c r="A121" s="88" t="s">
        <v>42</v>
      </c>
      <c r="B121" s="46"/>
    </row>
    <row r="122" spans="1:2">
      <c r="A122" s="19" t="s">
        <v>217</v>
      </c>
      <c r="B122" s="87" t="s">
        <v>42</v>
      </c>
    </row>
    <row r="123" spans="1:2">
      <c r="A123" s="19" t="s">
        <v>216</v>
      </c>
      <c r="B123" s="87" t="s">
        <v>42</v>
      </c>
    </row>
    <row r="124" spans="1:2">
      <c r="A124" s="89" t="s">
        <v>220</v>
      </c>
      <c r="B124" s="87" t="s">
        <v>42</v>
      </c>
    </row>
    <row r="125" spans="1:2">
      <c r="A125" s="19" t="s">
        <v>218</v>
      </c>
      <c r="B125" s="87" t="s">
        <v>42</v>
      </c>
    </row>
    <row r="126" spans="1:2">
      <c r="A126" s="89" t="s">
        <v>219</v>
      </c>
      <c r="B126" s="87" t="s">
        <v>42</v>
      </c>
    </row>
    <row r="127" spans="1:2"/>
    <row r="128" spans="1:2">
      <c r="A128" s="88" t="s">
        <v>43</v>
      </c>
      <c r="B128" s="46"/>
    </row>
    <row r="129" spans="1:2">
      <c r="A129" s="19" t="s">
        <v>221</v>
      </c>
      <c r="B129" s="87" t="s">
        <v>43</v>
      </c>
    </row>
    <row r="130" spans="1:2">
      <c r="A130" s="19" t="s">
        <v>222</v>
      </c>
      <c r="B130" s="87" t="s">
        <v>43</v>
      </c>
    </row>
    <row r="131" spans="1:2">
      <c r="A131" s="19" t="s">
        <v>223</v>
      </c>
      <c r="B131" s="87" t="s">
        <v>43</v>
      </c>
    </row>
    <row r="132" spans="1:2"/>
    <row r="133" spans="1:2">
      <c r="A133" s="88" t="s">
        <v>44</v>
      </c>
      <c r="B133" s="46"/>
    </row>
    <row r="134" spans="1:2">
      <c r="A134" s="19" t="s">
        <v>224</v>
      </c>
      <c r="B134" s="87" t="s">
        <v>65</v>
      </c>
    </row>
    <row r="135" spans="1:2">
      <c r="A135" s="19" t="s">
        <v>225</v>
      </c>
      <c r="B135" s="87" t="s">
        <v>65</v>
      </c>
    </row>
    <row r="136" spans="1:2">
      <c r="A136" s="19" t="s">
        <v>226</v>
      </c>
      <c r="B136" s="87" t="s">
        <v>65</v>
      </c>
    </row>
    <row r="137" spans="1:2"/>
    <row r="138" spans="1:2">
      <c r="A138" s="88" t="s">
        <v>46</v>
      </c>
      <c r="B138" s="46"/>
    </row>
    <row r="139" spans="1:2">
      <c r="A139" s="19" t="s">
        <v>227</v>
      </c>
      <c r="B139" s="87" t="s">
        <v>64</v>
      </c>
    </row>
    <row r="140" spans="1:2">
      <c r="A140" s="19" t="s">
        <v>234</v>
      </c>
      <c r="B140" s="87" t="s">
        <v>64</v>
      </c>
    </row>
    <row r="141" spans="1:2">
      <c r="A141" s="19" t="s">
        <v>324</v>
      </c>
      <c r="B141" s="87" t="s">
        <v>64</v>
      </c>
    </row>
    <row r="142" spans="1:2">
      <c r="A142" s="89" t="s">
        <v>228</v>
      </c>
      <c r="B142" s="87" t="s">
        <v>64</v>
      </c>
    </row>
    <row r="143" spans="1:2">
      <c r="A143" s="89"/>
    </row>
    <row r="144" spans="1:2">
      <c r="A144" s="88" t="s">
        <v>47</v>
      </c>
      <c r="B144" s="46"/>
    </row>
    <row r="145" spans="1:2">
      <c r="A145" s="19" t="s">
        <v>230</v>
      </c>
      <c r="B145" s="87" t="s">
        <v>229</v>
      </c>
    </row>
    <row r="146" spans="1:2">
      <c r="A146" s="19" t="s">
        <v>231</v>
      </c>
      <c r="B146" s="94" t="s">
        <v>229</v>
      </c>
    </row>
    <row r="147" spans="1:2">
      <c r="B147" s="94"/>
    </row>
    <row r="148" spans="1:2">
      <c r="A148" s="88" t="s">
        <v>48</v>
      </c>
      <c r="B148" s="46"/>
    </row>
    <row r="149" spans="1:2">
      <c r="A149" s="19" t="s">
        <v>233</v>
      </c>
      <c r="B149" s="87" t="s">
        <v>232</v>
      </c>
    </row>
    <row r="150" spans="1:2">
      <c r="A150" s="19" t="s">
        <v>235</v>
      </c>
      <c r="B150" s="87" t="s">
        <v>232</v>
      </c>
    </row>
    <row r="151" spans="1:2"/>
    <row r="152" spans="1:2">
      <c r="A152" s="88" t="s">
        <v>49</v>
      </c>
      <c r="B152" s="46"/>
    </row>
    <row r="153" spans="1:2">
      <c r="A153" s="19" t="s">
        <v>237</v>
      </c>
      <c r="B153" s="87" t="s">
        <v>236</v>
      </c>
    </row>
    <row r="154" spans="1:2"/>
    <row r="155" spans="1:2">
      <c r="A155" s="88" t="s">
        <v>50</v>
      </c>
      <c r="B155" s="46"/>
    </row>
    <row r="156" spans="1:2">
      <c r="A156" s="19" t="s">
        <v>240</v>
      </c>
      <c r="B156" s="87" t="s">
        <v>238</v>
      </c>
    </row>
    <row r="157" spans="1:2">
      <c r="A157" s="89" t="s">
        <v>239</v>
      </c>
      <c r="B157" s="87" t="s">
        <v>238</v>
      </c>
    </row>
    <row r="158" spans="1:2">
      <c r="A158" s="89" t="s">
        <v>241</v>
      </c>
      <c r="B158" s="87" t="s">
        <v>238</v>
      </c>
    </row>
    <row r="159" spans="1:2">
      <c r="A159" s="89" t="s">
        <v>242</v>
      </c>
      <c r="B159" s="87" t="s">
        <v>238</v>
      </c>
    </row>
    <row r="160" spans="1:2">
      <c r="A160" s="89" t="s">
        <v>243</v>
      </c>
      <c r="B160" s="87" t="s">
        <v>238</v>
      </c>
    </row>
    <row r="161" spans="1:2">
      <c r="A161" s="89" t="s">
        <v>244</v>
      </c>
      <c r="B161" s="87" t="s">
        <v>238</v>
      </c>
    </row>
    <row r="162" spans="1:2"/>
    <row r="163" spans="1:2">
      <c r="A163" s="88" t="s">
        <v>51</v>
      </c>
      <c r="B163" s="46"/>
    </row>
    <row r="164" spans="1:2">
      <c r="A164" s="89" t="s">
        <v>249</v>
      </c>
      <c r="B164" s="87" t="s">
        <v>245</v>
      </c>
    </row>
    <row r="165" spans="1:2">
      <c r="A165" s="89" t="s">
        <v>251</v>
      </c>
      <c r="B165" s="87" t="s">
        <v>245</v>
      </c>
    </row>
    <row r="166" spans="1:2">
      <c r="A166" s="12" t="s">
        <v>248</v>
      </c>
      <c r="B166" s="87" t="s">
        <v>245</v>
      </c>
    </row>
    <row r="167" spans="1:2">
      <c r="A167" s="19" t="s">
        <v>246</v>
      </c>
      <c r="B167" s="87" t="s">
        <v>245</v>
      </c>
    </row>
    <row r="168" spans="1:2">
      <c r="A168" s="89" t="s">
        <v>247</v>
      </c>
      <c r="B168" s="87" t="s">
        <v>245</v>
      </c>
    </row>
    <row r="169" spans="1:2">
      <c r="A169" s="89" t="s">
        <v>250</v>
      </c>
      <c r="B169" s="87" t="s">
        <v>245</v>
      </c>
    </row>
    <row r="170" spans="1:2"/>
    <row r="171" spans="1:2">
      <c r="A171" s="88" t="s">
        <v>252</v>
      </c>
      <c r="B171" s="46"/>
    </row>
    <row r="172" spans="1:2" ht="45">
      <c r="A172" s="14" t="s">
        <v>254</v>
      </c>
      <c r="B172" s="87" t="s">
        <v>253</v>
      </c>
    </row>
    <row r="173" spans="1:2"/>
    <row r="174" spans="1:2">
      <c r="A174" s="88" t="s">
        <v>53</v>
      </c>
      <c r="B174" s="46"/>
    </row>
    <row r="175" spans="1:2">
      <c r="A175" s="19" t="s">
        <v>325</v>
      </c>
      <c r="B175" s="87" t="s">
        <v>256</v>
      </c>
    </row>
    <row r="176" spans="1:2">
      <c r="A176" s="19" t="s">
        <v>258</v>
      </c>
      <c r="B176" s="87" t="s">
        <v>256</v>
      </c>
    </row>
    <row r="177" spans="1:2">
      <c r="A177" s="19" t="s">
        <v>257</v>
      </c>
      <c r="B177" s="87" t="s">
        <v>256</v>
      </c>
    </row>
    <row r="178" spans="1:2"/>
    <row r="179" spans="1:2">
      <c r="A179" s="88" t="s">
        <v>259</v>
      </c>
      <c r="B179" s="46"/>
    </row>
    <row r="180" spans="1:2">
      <c r="A180" s="19" t="s">
        <v>262</v>
      </c>
      <c r="B180" s="87" t="s">
        <v>260</v>
      </c>
    </row>
    <row r="181" spans="1:2">
      <c r="A181" s="19" t="s">
        <v>261</v>
      </c>
      <c r="B181" s="87" t="s">
        <v>260</v>
      </c>
    </row>
    <row r="182" spans="1:2"/>
    <row r="183" spans="1:2">
      <c r="A183" s="88" t="s">
        <v>263</v>
      </c>
      <c r="B183" s="46"/>
    </row>
    <row r="184" spans="1:2">
      <c r="A184" s="19" t="s">
        <v>55</v>
      </c>
      <c r="B184" s="87" t="s">
        <v>264</v>
      </c>
    </row>
    <row r="185" spans="1:2"/>
    <row r="186" spans="1:2">
      <c r="A186" s="88" t="s">
        <v>57</v>
      </c>
      <c r="B186" s="46"/>
    </row>
    <row r="187" spans="1:2">
      <c r="A187" s="19" t="s">
        <v>265</v>
      </c>
      <c r="B187" s="87" t="s">
        <v>57</v>
      </c>
    </row>
    <row r="188" spans="1:2">
      <c r="A188" s="88" t="s">
        <v>422</v>
      </c>
      <c r="B188" s="46"/>
    </row>
    <row r="189" spans="1:2">
      <c r="A189" s="19" t="s">
        <v>463</v>
      </c>
      <c r="B189" s="87" t="s">
        <v>462</v>
      </c>
    </row>
    <row r="190" spans="1:2" hidden="1"/>
  </sheetData>
  <customSheetViews>
    <customSheetView guid="{0288D262-DFEB-427A-AF4C-6BB2BE7F90C8}" topLeftCell="A25">
      <selection activeCell="A40" sqref="A40"/>
      <pageMargins left="0.7" right="0.7" top="0.75" bottom="0.75" header="0.3" footer="0.3"/>
    </customSheetView>
  </customSheetViews>
  <mergeCells count="1">
    <mergeCell ref="A1:B1"/>
  </mergeCells>
  <pageMargins left="0.7" right="0.7" top="0.75" bottom="0.75" header="0.3" footer="0.3"/>
  <pageSetup scale="90" orientation="portrait" r:id="rId1"/>
  <rowBreaks count="3" manualBreakCount="3">
    <brk id="50" max="1" man="1"/>
    <brk id="100" max="1" man="1"/>
    <brk id="15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6" tint="0.39997558519241921"/>
  </sheetPr>
  <dimension ref="A1:B134"/>
  <sheetViews>
    <sheetView workbookViewId="0">
      <selection sqref="A1:B1"/>
    </sheetView>
  </sheetViews>
  <sheetFormatPr defaultColWidth="0" defaultRowHeight="15" zeroHeight="1"/>
  <cols>
    <col min="1" max="1" width="65.7109375" style="12" bestFit="1" customWidth="1"/>
    <col min="2" max="2" width="17.7109375" style="15" customWidth="1"/>
    <col min="3" max="16384" width="9.140625" style="19" hidden="1"/>
  </cols>
  <sheetData>
    <row r="1" spans="1:2">
      <c r="A1" s="420" t="s">
        <v>434</v>
      </c>
      <c r="B1" s="420"/>
    </row>
    <row r="2" spans="1:2">
      <c r="A2" s="226" t="s">
        <v>286</v>
      </c>
      <c r="B2" s="227" t="s">
        <v>287</v>
      </c>
    </row>
    <row r="3" spans="1:2">
      <c r="A3" s="12" t="s">
        <v>152</v>
      </c>
      <c r="B3" s="15" t="s">
        <v>154</v>
      </c>
    </row>
    <row r="4" spans="1:2">
      <c r="A4" s="16" t="s">
        <v>153</v>
      </c>
      <c r="B4" s="15" t="s">
        <v>148</v>
      </c>
    </row>
    <row r="5" spans="1:2">
      <c r="A5" s="12" t="s">
        <v>167</v>
      </c>
      <c r="B5" s="15" t="s">
        <v>168</v>
      </c>
    </row>
    <row r="6" spans="1:2">
      <c r="A6" s="12" t="s">
        <v>157</v>
      </c>
      <c r="B6" s="15" t="s">
        <v>158</v>
      </c>
    </row>
    <row r="7" spans="1:2" ht="30">
      <c r="A7" s="17" t="s">
        <v>254</v>
      </c>
      <c r="B7" s="15" t="s">
        <v>253</v>
      </c>
    </row>
    <row r="8" spans="1:2">
      <c r="A8" s="12" t="s">
        <v>314</v>
      </c>
      <c r="B8" s="15" t="s">
        <v>147</v>
      </c>
    </row>
    <row r="9" spans="1:2">
      <c r="A9" s="12" t="s">
        <v>149</v>
      </c>
      <c r="B9" s="15" t="s">
        <v>154</v>
      </c>
    </row>
    <row r="10" spans="1:2">
      <c r="A10" s="12" t="s">
        <v>180</v>
      </c>
      <c r="B10" s="15" t="s">
        <v>181</v>
      </c>
    </row>
    <row r="11" spans="1:2">
      <c r="A11" s="12" t="s">
        <v>179</v>
      </c>
      <c r="B11" s="15" t="s">
        <v>178</v>
      </c>
    </row>
    <row r="12" spans="1:2">
      <c r="A12" s="12" t="s">
        <v>163</v>
      </c>
      <c r="B12" s="15" t="s">
        <v>158</v>
      </c>
    </row>
    <row r="13" spans="1:2">
      <c r="A13" s="18" t="s">
        <v>266</v>
      </c>
      <c r="B13" s="15" t="s">
        <v>201</v>
      </c>
    </row>
    <row r="14" spans="1:2">
      <c r="A14" s="12" t="s">
        <v>135</v>
      </c>
      <c r="B14" s="15" t="s">
        <v>146</v>
      </c>
    </row>
    <row r="15" spans="1:2">
      <c r="A15" s="12" t="s">
        <v>249</v>
      </c>
      <c r="B15" s="15" t="s">
        <v>245</v>
      </c>
    </row>
    <row r="16" spans="1:2">
      <c r="A16" s="12" t="s">
        <v>133</v>
      </c>
      <c r="B16" s="15" t="s">
        <v>146</v>
      </c>
    </row>
    <row r="17" spans="1:2">
      <c r="A17" s="12" t="s">
        <v>144</v>
      </c>
      <c r="B17" s="15" t="s">
        <v>148</v>
      </c>
    </row>
    <row r="18" spans="1:2">
      <c r="A18" s="12" t="s">
        <v>174</v>
      </c>
      <c r="B18" s="15" t="s">
        <v>168</v>
      </c>
    </row>
    <row r="19" spans="1:2">
      <c r="A19" s="12" t="s">
        <v>177</v>
      </c>
      <c r="B19" s="15" t="s">
        <v>168</v>
      </c>
    </row>
    <row r="20" spans="1:2">
      <c r="A20" s="12" t="s">
        <v>233</v>
      </c>
      <c r="B20" s="15" t="s">
        <v>232</v>
      </c>
    </row>
    <row r="21" spans="1:2">
      <c r="A21" s="12" t="s">
        <v>422</v>
      </c>
      <c r="B21" s="15" t="s">
        <v>462</v>
      </c>
    </row>
    <row r="22" spans="1:2">
      <c r="A22" s="12" t="s">
        <v>262</v>
      </c>
      <c r="B22" s="15" t="s">
        <v>260</v>
      </c>
    </row>
    <row r="23" spans="1:2">
      <c r="A23" s="12" t="s">
        <v>323</v>
      </c>
      <c r="B23" s="15" t="s">
        <v>205</v>
      </c>
    </row>
    <row r="24" spans="1:2">
      <c r="A24" s="12" t="s">
        <v>207</v>
      </c>
      <c r="B24" s="15" t="s">
        <v>213</v>
      </c>
    </row>
    <row r="25" spans="1:2">
      <c r="A25" s="12" t="s">
        <v>272</v>
      </c>
      <c r="B25" s="15" t="s">
        <v>158</v>
      </c>
    </row>
    <row r="26" spans="1:2">
      <c r="A26" s="12" t="s">
        <v>320</v>
      </c>
      <c r="B26" s="15" t="s">
        <v>201</v>
      </c>
    </row>
    <row r="27" spans="1:2">
      <c r="A27" s="12" t="s">
        <v>202</v>
      </c>
      <c r="B27" s="15" t="s">
        <v>205</v>
      </c>
    </row>
    <row r="28" spans="1:2">
      <c r="A28" s="12" t="s">
        <v>208</v>
      </c>
      <c r="B28" s="15" t="s">
        <v>213</v>
      </c>
    </row>
    <row r="29" spans="1:2">
      <c r="A29" s="12" t="s">
        <v>55</v>
      </c>
      <c r="B29" s="15" t="s">
        <v>264</v>
      </c>
    </row>
    <row r="30" spans="1:2">
      <c r="A30" s="12" t="s">
        <v>140</v>
      </c>
      <c r="B30" s="15" t="s">
        <v>148</v>
      </c>
    </row>
    <row r="31" spans="1:2">
      <c r="A31" s="12" t="s">
        <v>159</v>
      </c>
      <c r="B31" s="15" t="s">
        <v>158</v>
      </c>
    </row>
    <row r="32" spans="1:2">
      <c r="A32" s="12" t="s">
        <v>251</v>
      </c>
      <c r="B32" s="15" t="s">
        <v>245</v>
      </c>
    </row>
    <row r="33" spans="1:2">
      <c r="A33" s="12" t="s">
        <v>160</v>
      </c>
      <c r="B33" s="15" t="s">
        <v>158</v>
      </c>
    </row>
    <row r="34" spans="1:2">
      <c r="A34" s="12" t="s">
        <v>204</v>
      </c>
      <c r="B34" s="15" t="s">
        <v>205</v>
      </c>
    </row>
    <row r="35" spans="1:2">
      <c r="A35" s="12" t="s">
        <v>209</v>
      </c>
      <c r="B35" s="15" t="s">
        <v>213</v>
      </c>
    </row>
    <row r="36" spans="1:2">
      <c r="A36" s="12" t="s">
        <v>164</v>
      </c>
      <c r="B36" s="15" t="s">
        <v>158</v>
      </c>
    </row>
    <row r="37" spans="1:2">
      <c r="A37" s="12" t="s">
        <v>221</v>
      </c>
      <c r="B37" s="15" t="s">
        <v>43</v>
      </c>
    </row>
    <row r="38" spans="1:2">
      <c r="A38" s="12" t="s">
        <v>223</v>
      </c>
      <c r="B38" s="15" t="s">
        <v>43</v>
      </c>
    </row>
    <row r="39" spans="1:2">
      <c r="A39" s="12" t="s">
        <v>222</v>
      </c>
      <c r="B39" s="15" t="s">
        <v>43</v>
      </c>
    </row>
    <row r="40" spans="1:2">
      <c r="A40" s="12" t="s">
        <v>215</v>
      </c>
      <c r="B40" s="15" t="s">
        <v>41</v>
      </c>
    </row>
    <row r="41" spans="1:2">
      <c r="A41" s="12" t="s">
        <v>150</v>
      </c>
      <c r="B41" s="15" t="s">
        <v>154</v>
      </c>
    </row>
    <row r="42" spans="1:2">
      <c r="A42" s="18" t="s">
        <v>277</v>
      </c>
      <c r="B42" s="15" t="s">
        <v>184</v>
      </c>
    </row>
    <row r="43" spans="1:2">
      <c r="A43" s="12" t="s">
        <v>321</v>
      </c>
      <c r="B43" s="15" t="s">
        <v>201</v>
      </c>
    </row>
    <row r="44" spans="1:2">
      <c r="A44" s="12" t="s">
        <v>189</v>
      </c>
      <c r="B44" s="15" t="s">
        <v>184</v>
      </c>
    </row>
    <row r="45" spans="1:2">
      <c r="A45" s="12" t="s">
        <v>203</v>
      </c>
      <c r="B45" s="15" t="s">
        <v>205</v>
      </c>
    </row>
    <row r="46" spans="1:2">
      <c r="A46" s="12" t="s">
        <v>210</v>
      </c>
      <c r="B46" s="15" t="s">
        <v>213</v>
      </c>
    </row>
    <row r="47" spans="1:2">
      <c r="A47" s="12" t="s">
        <v>230</v>
      </c>
      <c r="B47" s="15" t="s">
        <v>229</v>
      </c>
    </row>
    <row r="48" spans="1:2">
      <c r="A48" s="12" t="s">
        <v>231</v>
      </c>
      <c r="B48" s="15" t="s">
        <v>229</v>
      </c>
    </row>
    <row r="49" spans="1:2">
      <c r="A49" s="12" t="s">
        <v>217</v>
      </c>
      <c r="B49" s="15" t="s">
        <v>42</v>
      </c>
    </row>
    <row r="50" spans="1:2">
      <c r="A50" s="12" t="s">
        <v>248</v>
      </c>
      <c r="B50" s="15" t="s">
        <v>245</v>
      </c>
    </row>
    <row r="51" spans="1:2">
      <c r="A51" s="12" t="s">
        <v>176</v>
      </c>
      <c r="B51" s="15" t="s">
        <v>168</v>
      </c>
    </row>
    <row r="52" spans="1:2">
      <c r="A52" s="12" t="s">
        <v>191</v>
      </c>
      <c r="B52" s="15" t="s">
        <v>184</v>
      </c>
    </row>
    <row r="53" spans="1:2">
      <c r="A53" s="12" t="s">
        <v>199</v>
      </c>
      <c r="B53" s="15" t="s">
        <v>201</v>
      </c>
    </row>
    <row r="54" spans="1:2">
      <c r="A54" s="12" t="s">
        <v>241</v>
      </c>
      <c r="B54" s="15" t="s">
        <v>238</v>
      </c>
    </row>
    <row r="55" spans="1:2">
      <c r="A55" s="12" t="s">
        <v>239</v>
      </c>
      <c r="B55" s="15" t="s">
        <v>238</v>
      </c>
    </row>
    <row r="56" spans="1:2">
      <c r="A56" s="12" t="s">
        <v>243</v>
      </c>
      <c r="B56" s="15" t="s">
        <v>238</v>
      </c>
    </row>
    <row r="57" spans="1:2">
      <c r="A57" s="12" t="s">
        <v>242</v>
      </c>
      <c r="B57" s="15" t="s">
        <v>238</v>
      </c>
    </row>
    <row r="58" spans="1:2">
      <c r="A58" s="12" t="s">
        <v>244</v>
      </c>
      <c r="B58" s="15" t="s">
        <v>238</v>
      </c>
    </row>
    <row r="59" spans="1:2">
      <c r="A59" s="12" t="s">
        <v>240</v>
      </c>
      <c r="B59" s="15" t="s">
        <v>238</v>
      </c>
    </row>
    <row r="60" spans="1:2">
      <c r="A60" s="12" t="s">
        <v>235</v>
      </c>
      <c r="B60" s="15" t="s">
        <v>232</v>
      </c>
    </row>
    <row r="61" spans="1:2">
      <c r="A61" s="12" t="s">
        <v>192</v>
      </c>
      <c r="B61" s="15" t="s">
        <v>184</v>
      </c>
    </row>
    <row r="62" spans="1:2">
      <c r="A62" s="12" t="s">
        <v>198</v>
      </c>
      <c r="B62" s="15" t="s">
        <v>201</v>
      </c>
    </row>
    <row r="63" spans="1:2">
      <c r="A63" s="12" t="s">
        <v>193</v>
      </c>
      <c r="B63" s="15" t="s">
        <v>184</v>
      </c>
    </row>
    <row r="64" spans="1:2">
      <c r="A64" s="12" t="s">
        <v>216</v>
      </c>
      <c r="B64" s="15" t="s">
        <v>42</v>
      </c>
    </row>
    <row r="65" spans="1:2">
      <c r="A65" s="12" t="s">
        <v>151</v>
      </c>
      <c r="B65" s="15" t="s">
        <v>154</v>
      </c>
    </row>
    <row r="66" spans="1:2">
      <c r="A66" s="12" t="s">
        <v>165</v>
      </c>
      <c r="B66" s="15" t="s">
        <v>158</v>
      </c>
    </row>
    <row r="67" spans="1:2">
      <c r="A67" s="12" t="s">
        <v>246</v>
      </c>
      <c r="B67" s="15" t="s">
        <v>245</v>
      </c>
    </row>
    <row r="68" spans="1:2">
      <c r="A68" s="12" t="s">
        <v>171</v>
      </c>
      <c r="B68" s="15" t="s">
        <v>168</v>
      </c>
    </row>
    <row r="69" spans="1:2">
      <c r="A69" s="12" t="s">
        <v>214</v>
      </c>
      <c r="B69" s="15" t="s">
        <v>41</v>
      </c>
    </row>
    <row r="70" spans="1:2">
      <c r="A70" s="12" t="s">
        <v>190</v>
      </c>
      <c r="B70" s="15" t="s">
        <v>184</v>
      </c>
    </row>
    <row r="71" spans="1:2">
      <c r="A71" s="12" t="s">
        <v>186</v>
      </c>
      <c r="B71" s="15" t="s">
        <v>201</v>
      </c>
    </row>
    <row r="72" spans="1:2">
      <c r="A72" s="12" t="s">
        <v>206</v>
      </c>
      <c r="B72" s="15" t="s">
        <v>205</v>
      </c>
    </row>
    <row r="73" spans="1:2">
      <c r="A73" s="12" t="s">
        <v>211</v>
      </c>
      <c r="B73" s="15" t="s">
        <v>213</v>
      </c>
    </row>
    <row r="74" spans="1:2">
      <c r="A74" s="12" t="s">
        <v>139</v>
      </c>
      <c r="B74" s="15" t="s">
        <v>148</v>
      </c>
    </row>
    <row r="75" spans="1:2">
      <c r="A75" s="12" t="s">
        <v>138</v>
      </c>
      <c r="B75" s="15" t="s">
        <v>148</v>
      </c>
    </row>
    <row r="76" spans="1:2">
      <c r="A76" s="12" t="s">
        <v>315</v>
      </c>
      <c r="B76" s="15" t="s">
        <v>147</v>
      </c>
    </row>
    <row r="77" spans="1:2">
      <c r="A77" s="12" t="s">
        <v>143</v>
      </c>
      <c r="B77" s="15" t="s">
        <v>148</v>
      </c>
    </row>
    <row r="78" spans="1:2">
      <c r="A78" s="12" t="s">
        <v>168</v>
      </c>
      <c r="B78" s="15" t="s">
        <v>168</v>
      </c>
    </row>
    <row r="79" spans="1:2">
      <c r="A79" s="12" t="s">
        <v>194</v>
      </c>
      <c r="B79" s="15" t="s">
        <v>184</v>
      </c>
    </row>
    <row r="80" spans="1:2">
      <c r="A80" s="12" t="s">
        <v>220</v>
      </c>
      <c r="B80" s="15" t="s">
        <v>42</v>
      </c>
    </row>
    <row r="81" spans="1:2">
      <c r="A81" s="12" t="s">
        <v>187</v>
      </c>
      <c r="B81" s="15" t="s">
        <v>201</v>
      </c>
    </row>
    <row r="82" spans="1:2">
      <c r="A82" s="12" t="s">
        <v>141</v>
      </c>
      <c r="B82" s="15" t="s">
        <v>146</v>
      </c>
    </row>
    <row r="83" spans="1:2">
      <c r="A83" s="12" t="s">
        <v>322</v>
      </c>
      <c r="B83" s="15" t="s">
        <v>201</v>
      </c>
    </row>
    <row r="84" spans="1:2">
      <c r="A84" s="12" t="s">
        <v>317</v>
      </c>
      <c r="B84" s="15" t="s">
        <v>158</v>
      </c>
    </row>
    <row r="85" spans="1:2">
      <c r="A85" s="12" t="s">
        <v>274</v>
      </c>
      <c r="B85" s="15" t="s">
        <v>158</v>
      </c>
    </row>
    <row r="86" spans="1:2">
      <c r="A86" s="12" t="s">
        <v>224</v>
      </c>
      <c r="B86" s="15" t="s">
        <v>65</v>
      </c>
    </row>
    <row r="87" spans="1:2">
      <c r="A87" s="12" t="s">
        <v>226</v>
      </c>
      <c r="B87" s="15" t="s">
        <v>65</v>
      </c>
    </row>
    <row r="88" spans="1:2">
      <c r="A88" s="12" t="s">
        <v>225</v>
      </c>
      <c r="B88" s="15" t="s">
        <v>65</v>
      </c>
    </row>
    <row r="89" spans="1:2">
      <c r="A89" s="12" t="s">
        <v>173</v>
      </c>
      <c r="B89" s="15" t="s">
        <v>168</v>
      </c>
    </row>
    <row r="90" spans="1:2">
      <c r="A90" s="12" t="s">
        <v>170</v>
      </c>
      <c r="B90" s="15" t="s">
        <v>168</v>
      </c>
    </row>
    <row r="91" spans="1:2">
      <c r="A91" s="12" t="s">
        <v>247</v>
      </c>
      <c r="B91" s="15" t="s">
        <v>245</v>
      </c>
    </row>
    <row r="92" spans="1:2">
      <c r="A92" s="12" t="s">
        <v>273</v>
      </c>
      <c r="B92" s="15" t="s">
        <v>158</v>
      </c>
    </row>
    <row r="93" spans="1:2">
      <c r="A93" s="12" t="s">
        <v>155</v>
      </c>
      <c r="B93" s="15" t="s">
        <v>158</v>
      </c>
    </row>
    <row r="94" spans="1:2">
      <c r="A94" s="12" t="s">
        <v>316</v>
      </c>
      <c r="B94" s="15" t="s">
        <v>147</v>
      </c>
    </row>
    <row r="95" spans="1:2">
      <c r="A95" s="12" t="s">
        <v>265</v>
      </c>
      <c r="B95" s="15" t="s">
        <v>57</v>
      </c>
    </row>
    <row r="96" spans="1:2">
      <c r="A96" s="12" t="s">
        <v>195</v>
      </c>
      <c r="B96" s="15" t="s">
        <v>184</v>
      </c>
    </row>
    <row r="97" spans="1:2">
      <c r="A97" s="12" t="s">
        <v>195</v>
      </c>
      <c r="B97" s="15" t="s">
        <v>205</v>
      </c>
    </row>
    <row r="98" spans="1:2">
      <c r="A98" s="12" t="s">
        <v>212</v>
      </c>
      <c r="B98" s="15" t="s">
        <v>213</v>
      </c>
    </row>
    <row r="99" spans="1:2">
      <c r="A99" s="12" t="s">
        <v>267</v>
      </c>
      <c r="B99" s="15" t="s">
        <v>148</v>
      </c>
    </row>
    <row r="100" spans="1:2">
      <c r="A100" s="12" t="s">
        <v>142</v>
      </c>
      <c r="B100" s="15" t="s">
        <v>148</v>
      </c>
    </row>
    <row r="101" spans="1:2">
      <c r="A101" s="12" t="s">
        <v>197</v>
      </c>
      <c r="B101" s="15" t="s">
        <v>184</v>
      </c>
    </row>
    <row r="102" spans="1:2">
      <c r="A102" s="12" t="s">
        <v>200</v>
      </c>
      <c r="B102" s="15" t="s">
        <v>201</v>
      </c>
    </row>
    <row r="103" spans="1:2">
      <c r="A103" s="12" t="s">
        <v>161</v>
      </c>
      <c r="B103" s="15" t="s">
        <v>158</v>
      </c>
    </row>
    <row r="104" spans="1:2">
      <c r="A104" s="12" t="s">
        <v>162</v>
      </c>
      <c r="B104" s="15" t="s">
        <v>158</v>
      </c>
    </row>
    <row r="105" spans="1:2">
      <c r="A105" s="12" t="s">
        <v>172</v>
      </c>
      <c r="B105" s="15" t="s">
        <v>168</v>
      </c>
    </row>
    <row r="106" spans="1:2">
      <c r="A106" s="12" t="s">
        <v>237</v>
      </c>
      <c r="B106" s="15" t="s">
        <v>236</v>
      </c>
    </row>
    <row r="107" spans="1:2">
      <c r="A107" s="12" t="s">
        <v>261</v>
      </c>
      <c r="B107" s="15" t="s">
        <v>260</v>
      </c>
    </row>
    <row r="108" spans="1:2">
      <c r="A108" s="12" t="s">
        <v>166</v>
      </c>
      <c r="B108" s="15" t="s">
        <v>158</v>
      </c>
    </row>
    <row r="109" spans="1:2">
      <c r="A109" s="12" t="s">
        <v>325</v>
      </c>
      <c r="B109" s="15" t="s">
        <v>256</v>
      </c>
    </row>
    <row r="110" spans="1:2">
      <c r="A110" s="12" t="s">
        <v>258</v>
      </c>
      <c r="B110" s="15" t="s">
        <v>256</v>
      </c>
    </row>
    <row r="111" spans="1:2">
      <c r="A111" s="12" t="s">
        <v>137</v>
      </c>
      <c r="B111" s="15" t="s">
        <v>146</v>
      </c>
    </row>
    <row r="112" spans="1:2">
      <c r="A112" s="12" t="s">
        <v>134</v>
      </c>
      <c r="B112" s="15" t="s">
        <v>146</v>
      </c>
    </row>
    <row r="113" spans="1:2">
      <c r="A113" s="12" t="s">
        <v>182</v>
      </c>
      <c r="B113" s="15" t="s">
        <v>36</v>
      </c>
    </row>
    <row r="114" spans="1:2">
      <c r="A114" s="12" t="s">
        <v>185</v>
      </c>
      <c r="B114" s="15" t="s">
        <v>201</v>
      </c>
    </row>
    <row r="115" spans="1:2">
      <c r="A115" s="12" t="s">
        <v>257</v>
      </c>
      <c r="B115" s="15" t="s">
        <v>256</v>
      </c>
    </row>
    <row r="116" spans="1:2">
      <c r="A116" s="12" t="s">
        <v>319</v>
      </c>
      <c r="B116" s="15" t="s">
        <v>36</v>
      </c>
    </row>
    <row r="117" spans="1:2">
      <c r="A117" s="12" t="s">
        <v>183</v>
      </c>
      <c r="B117" s="15" t="s">
        <v>36</v>
      </c>
    </row>
    <row r="118" spans="1:2">
      <c r="A118" s="12" t="s">
        <v>234</v>
      </c>
      <c r="B118" s="15" t="s">
        <v>64</v>
      </c>
    </row>
    <row r="119" spans="1:2">
      <c r="A119" s="12" t="s">
        <v>228</v>
      </c>
      <c r="B119" s="15" t="s">
        <v>64</v>
      </c>
    </row>
    <row r="120" spans="1:2">
      <c r="A120" s="12" t="s">
        <v>218</v>
      </c>
      <c r="B120" s="15" t="s">
        <v>42</v>
      </c>
    </row>
    <row r="121" spans="1:2">
      <c r="A121" s="12" t="s">
        <v>268</v>
      </c>
      <c r="B121" s="15" t="s">
        <v>148</v>
      </c>
    </row>
    <row r="122" spans="1:2">
      <c r="A122" s="12" t="s">
        <v>175</v>
      </c>
      <c r="B122" s="15" t="s">
        <v>168</v>
      </c>
    </row>
    <row r="123" spans="1:2">
      <c r="A123" s="12" t="s">
        <v>145</v>
      </c>
      <c r="B123" s="15" t="s">
        <v>148</v>
      </c>
    </row>
    <row r="124" spans="1:2">
      <c r="A124" s="12" t="s">
        <v>219</v>
      </c>
      <c r="B124" s="15" t="s">
        <v>42</v>
      </c>
    </row>
    <row r="125" spans="1:2">
      <c r="A125" s="12" t="s">
        <v>188</v>
      </c>
      <c r="B125" s="15" t="s">
        <v>201</v>
      </c>
    </row>
    <row r="126" spans="1:2">
      <c r="A126" s="12" t="s">
        <v>318</v>
      </c>
      <c r="B126" s="15" t="s">
        <v>158</v>
      </c>
    </row>
    <row r="127" spans="1:2">
      <c r="A127" s="12" t="s">
        <v>136</v>
      </c>
      <c r="B127" s="15" t="s">
        <v>146</v>
      </c>
    </row>
    <row r="128" spans="1:2">
      <c r="A128" s="12" t="s">
        <v>156</v>
      </c>
      <c r="B128" s="15" t="s">
        <v>158</v>
      </c>
    </row>
    <row r="129" spans="1:2">
      <c r="A129" s="12" t="s">
        <v>169</v>
      </c>
      <c r="B129" s="15" t="s">
        <v>168</v>
      </c>
    </row>
    <row r="130" spans="1:2">
      <c r="A130" s="12" t="s">
        <v>269</v>
      </c>
      <c r="B130" s="15" t="s">
        <v>148</v>
      </c>
    </row>
    <row r="131" spans="1:2">
      <c r="A131" s="12" t="s">
        <v>250</v>
      </c>
      <c r="B131" s="15" t="s">
        <v>245</v>
      </c>
    </row>
    <row r="132" spans="1:2">
      <c r="A132" s="12" t="s">
        <v>196</v>
      </c>
      <c r="B132" s="15" t="s">
        <v>184</v>
      </c>
    </row>
    <row r="133" spans="1:2">
      <c r="A133" s="12" t="s">
        <v>324</v>
      </c>
      <c r="B133" s="15" t="s">
        <v>64</v>
      </c>
    </row>
    <row r="134" spans="1:2">
      <c r="A134" s="12" t="s">
        <v>227</v>
      </c>
      <c r="B134" s="15" t="s">
        <v>64</v>
      </c>
    </row>
  </sheetData>
  <customSheetViews>
    <customSheetView guid="{0288D262-DFEB-427A-AF4C-6BB2BE7F90C8}" topLeftCell="A50">
      <selection activeCell="A64" sqref="A64"/>
      <pageMargins left="0.7" right="0.7" top="0.75" bottom="0.75" header="0.3" footer="0.3"/>
    </customSheetView>
  </customSheetViews>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59999389629810485"/>
    <pageSetUpPr fitToPage="1"/>
  </sheetPr>
  <dimension ref="A1:L74"/>
  <sheetViews>
    <sheetView showGridLines="0" zoomScaleNormal="100" zoomScaleSheetLayoutView="100" workbookViewId="0">
      <selection sqref="A1:G1"/>
    </sheetView>
  </sheetViews>
  <sheetFormatPr defaultColWidth="0" defaultRowHeight="15"/>
  <cols>
    <col min="1" max="1" width="15.7109375" style="72" customWidth="1"/>
    <col min="2" max="7" width="15.7109375" style="67" customWidth="1"/>
    <col min="8" max="8" width="10.7109375" style="51" hidden="1" customWidth="1"/>
    <col min="9" max="12" width="11.42578125" style="51" hidden="1" customWidth="1"/>
    <col min="13" max="16384" width="11.42578125" style="67" hidden="1"/>
  </cols>
  <sheetData>
    <row r="1" spans="1:12" s="51" customFormat="1" ht="21">
      <c r="A1" s="421" t="s">
        <v>313</v>
      </c>
      <c r="B1" s="421"/>
      <c r="C1" s="421"/>
      <c r="D1" s="421"/>
      <c r="E1" s="421"/>
      <c r="F1" s="421"/>
      <c r="G1" s="421"/>
    </row>
    <row r="2" spans="1:12" s="52" customFormat="1" ht="15" customHeight="1">
      <c r="A2" s="422" t="s">
        <v>458</v>
      </c>
      <c r="B2" s="422"/>
      <c r="C2" s="422"/>
      <c r="D2" s="422"/>
      <c r="E2" s="422"/>
      <c r="F2" s="422"/>
      <c r="G2" s="422"/>
    </row>
    <row r="3" spans="1:12" s="198" customFormat="1" ht="3.75" customHeight="1" thickBot="1">
      <c r="A3" s="197"/>
      <c r="B3" s="197"/>
      <c r="C3" s="197"/>
      <c r="D3" s="197"/>
      <c r="E3" s="197"/>
      <c r="F3" s="197"/>
      <c r="G3" s="197"/>
    </row>
    <row r="4" spans="1:12" s="53" customFormat="1" ht="15" customHeight="1" thickBot="1">
      <c r="A4" s="433" t="s">
        <v>66</v>
      </c>
      <c r="B4" s="433"/>
      <c r="C4" s="433"/>
      <c r="D4" s="433"/>
      <c r="E4" s="433"/>
      <c r="F4" s="433"/>
      <c r="G4" s="433"/>
    </row>
    <row r="5" spans="1:12" s="53" customFormat="1" ht="15" customHeight="1">
      <c r="A5" s="54"/>
      <c r="B5" s="54"/>
      <c r="C5" s="54"/>
      <c r="D5" s="54"/>
      <c r="E5" s="54"/>
      <c r="F5" s="54"/>
      <c r="G5" s="54"/>
    </row>
    <row r="6" spans="1:12" s="53" customFormat="1" ht="15" customHeight="1">
      <c r="A6" s="55" t="s">
        <v>67</v>
      </c>
      <c r="B6" s="428"/>
      <c r="C6" s="428"/>
      <c r="D6" s="428"/>
      <c r="E6" s="428"/>
      <c r="F6" s="428"/>
      <c r="G6" s="428"/>
    </row>
    <row r="7" spans="1:12" s="53" customFormat="1" ht="15" customHeight="1">
      <c r="A7" s="55" t="s">
        <v>362</v>
      </c>
      <c r="B7" s="436"/>
      <c r="C7" s="436"/>
      <c r="D7" s="437"/>
      <c r="E7" s="437"/>
      <c r="F7" s="436"/>
      <c r="G7" s="436"/>
    </row>
    <row r="8" spans="1:12" s="53" customFormat="1" ht="15" customHeight="1">
      <c r="A8" s="55" t="s">
        <v>63</v>
      </c>
      <c r="B8" s="430" t="s">
        <v>365</v>
      </c>
      <c r="C8" s="430"/>
      <c r="D8" s="56" t="s">
        <v>363</v>
      </c>
      <c r="E8" s="73" t="s">
        <v>364</v>
      </c>
      <c r="F8" s="56" t="s">
        <v>70</v>
      </c>
      <c r="G8" s="206"/>
    </row>
    <row r="9" spans="1:12" s="53" customFormat="1" ht="15" customHeight="1">
      <c r="A9" s="55" t="s">
        <v>292</v>
      </c>
      <c r="B9" s="74"/>
      <c r="C9" s="57"/>
      <c r="D9" s="57"/>
      <c r="E9" s="57"/>
      <c r="F9" s="57"/>
      <c r="G9" s="57"/>
    </row>
    <row r="10" spans="1:12" s="196" customFormat="1" ht="15" customHeight="1" thickBot="1">
      <c r="A10" s="199"/>
      <c r="B10" s="200"/>
      <c r="C10" s="200"/>
      <c r="D10" s="200"/>
      <c r="E10" s="199"/>
      <c r="F10" s="200"/>
      <c r="G10" s="199"/>
    </row>
    <row r="11" spans="1:12" s="59" customFormat="1" ht="15" customHeight="1" thickBot="1">
      <c r="A11" s="433" t="s">
        <v>411</v>
      </c>
      <c r="B11" s="433"/>
      <c r="C11" s="433"/>
      <c r="D11" s="433"/>
      <c r="E11" s="433"/>
      <c r="F11" s="433"/>
      <c r="G11" s="433"/>
      <c r="H11" s="52"/>
      <c r="I11" s="52"/>
      <c r="J11" s="52"/>
      <c r="K11" s="52"/>
      <c r="L11" s="58"/>
    </row>
    <row r="12" spans="1:12" s="53" customFormat="1" ht="15" customHeight="1">
      <c r="A12" s="54"/>
      <c r="B12" s="54"/>
      <c r="C12" s="54"/>
      <c r="D12" s="54"/>
      <c r="E12" s="54"/>
      <c r="F12" s="54"/>
      <c r="G12" s="54"/>
    </row>
    <row r="13" spans="1:12" s="60" customFormat="1" ht="15" customHeight="1">
      <c r="A13" s="55" t="s">
        <v>69</v>
      </c>
      <c r="B13" s="432"/>
      <c r="C13" s="432"/>
      <c r="D13" s="432"/>
      <c r="E13" s="432"/>
      <c r="F13" s="432"/>
      <c r="G13" s="432"/>
    </row>
    <row r="14" spans="1:12" s="59" customFormat="1" ht="15" customHeight="1">
      <c r="A14" s="55" t="s">
        <v>68</v>
      </c>
      <c r="B14" s="430"/>
      <c r="C14" s="430"/>
      <c r="D14" s="430"/>
      <c r="E14" s="430"/>
      <c r="F14" s="430"/>
      <c r="G14" s="430"/>
      <c r="H14" s="52"/>
      <c r="I14" s="52"/>
      <c r="J14" s="52"/>
      <c r="K14" s="52"/>
      <c r="L14" s="58"/>
    </row>
    <row r="15" spans="1:12" s="59" customFormat="1" ht="15" customHeight="1">
      <c r="A15" s="55" t="s">
        <v>361</v>
      </c>
      <c r="B15" s="430"/>
      <c r="C15" s="430"/>
      <c r="D15" s="430"/>
      <c r="E15" s="430"/>
      <c r="F15" s="430"/>
      <c r="G15" s="430"/>
      <c r="H15" s="52"/>
      <c r="I15" s="52"/>
      <c r="J15" s="52"/>
      <c r="K15" s="52"/>
      <c r="L15" s="58"/>
    </row>
    <row r="16" spans="1:12" s="53" customFormat="1" ht="15" customHeight="1">
      <c r="A16" s="55" t="s">
        <v>366</v>
      </c>
      <c r="B16" s="429"/>
      <c r="C16" s="429"/>
      <c r="D16" s="429"/>
      <c r="E16" s="429"/>
      <c r="F16" s="429"/>
      <c r="G16" s="429"/>
    </row>
    <row r="17" spans="1:12" s="53" customFormat="1" ht="15" customHeight="1">
      <c r="A17" s="55" t="s">
        <v>63</v>
      </c>
      <c r="B17" s="430"/>
      <c r="C17" s="430"/>
      <c r="D17" s="56" t="s">
        <v>363</v>
      </c>
      <c r="E17" s="73"/>
      <c r="F17" s="56" t="s">
        <v>70</v>
      </c>
      <c r="G17" s="206"/>
    </row>
    <row r="18" spans="1:12" s="53" customFormat="1" ht="15" customHeight="1">
      <c r="A18" s="55" t="s">
        <v>62</v>
      </c>
      <c r="B18" s="431"/>
      <c r="C18" s="431"/>
      <c r="D18" s="431"/>
      <c r="E18" s="431"/>
      <c r="F18" s="431"/>
      <c r="G18" s="431"/>
    </row>
    <row r="19" spans="1:12" s="53" customFormat="1" ht="15" customHeight="1">
      <c r="A19" s="55" t="s">
        <v>71</v>
      </c>
      <c r="B19" s="434"/>
      <c r="C19" s="430"/>
      <c r="D19" s="430"/>
      <c r="E19" s="430"/>
      <c r="F19" s="430"/>
      <c r="G19" s="430"/>
    </row>
    <row r="20" spans="1:12" s="53" customFormat="1" ht="15" customHeight="1" thickBot="1">
      <c r="A20" s="199"/>
      <c r="B20" s="199"/>
      <c r="C20" s="199"/>
      <c r="D20" s="199"/>
      <c r="E20" s="199"/>
      <c r="F20" s="199"/>
      <c r="G20" s="199"/>
    </row>
    <row r="21" spans="1:12" s="53" customFormat="1" ht="15" customHeight="1" thickBot="1">
      <c r="A21" s="433" t="s">
        <v>360</v>
      </c>
      <c r="B21" s="433"/>
      <c r="C21" s="433"/>
      <c r="D21" s="433"/>
      <c r="E21" s="433"/>
      <c r="F21" s="433"/>
      <c r="G21" s="433"/>
    </row>
    <row r="22" spans="1:12" s="53" customFormat="1" ht="15" customHeight="1">
      <c r="A22" s="61"/>
      <c r="B22" s="62"/>
      <c r="C22" s="63"/>
      <c r="D22" s="63"/>
      <c r="E22" s="63"/>
      <c r="F22" s="63"/>
      <c r="G22" s="63"/>
    </row>
    <row r="23" spans="1:12" s="60" customFormat="1" ht="15" customHeight="1">
      <c r="A23" s="55" t="s">
        <v>69</v>
      </c>
      <c r="B23" s="432"/>
      <c r="C23" s="432"/>
      <c r="D23" s="432"/>
      <c r="E23" s="432"/>
      <c r="F23" s="432"/>
      <c r="G23" s="432"/>
    </row>
    <row r="24" spans="1:12" s="59" customFormat="1" ht="15" customHeight="1">
      <c r="A24" s="55" t="s">
        <v>68</v>
      </c>
      <c r="B24" s="430"/>
      <c r="C24" s="430"/>
      <c r="D24" s="430"/>
      <c r="E24" s="430"/>
      <c r="F24" s="430"/>
      <c r="G24" s="430"/>
      <c r="H24" s="52"/>
      <c r="I24" s="52"/>
      <c r="J24" s="52"/>
      <c r="K24" s="52"/>
      <c r="L24" s="58"/>
    </row>
    <row r="25" spans="1:12" s="59" customFormat="1" ht="15" customHeight="1">
      <c r="A25" s="55" t="s">
        <v>361</v>
      </c>
      <c r="B25" s="430"/>
      <c r="C25" s="430"/>
      <c r="D25" s="430"/>
      <c r="E25" s="430"/>
      <c r="F25" s="430"/>
      <c r="G25" s="430"/>
      <c r="H25" s="52"/>
      <c r="I25" s="52"/>
      <c r="J25" s="52"/>
      <c r="K25" s="52"/>
      <c r="L25" s="58"/>
    </row>
    <row r="26" spans="1:12" s="53" customFormat="1" ht="15" customHeight="1">
      <c r="A26" s="55" t="s">
        <v>61</v>
      </c>
      <c r="B26" s="429"/>
      <c r="C26" s="429"/>
      <c r="D26" s="429"/>
      <c r="E26" s="429"/>
      <c r="F26" s="429"/>
      <c r="G26" s="429"/>
    </row>
    <row r="27" spans="1:12" s="53" customFormat="1" ht="15" customHeight="1">
      <c r="A27" s="55" t="s">
        <v>63</v>
      </c>
      <c r="B27" s="430"/>
      <c r="C27" s="430"/>
      <c r="D27" s="56" t="s">
        <v>363</v>
      </c>
      <c r="E27" s="73"/>
      <c r="F27" s="56" t="s">
        <v>70</v>
      </c>
      <c r="G27" s="206"/>
    </row>
    <row r="28" spans="1:12" s="53" customFormat="1" ht="15" customHeight="1">
      <c r="A28" s="55" t="s">
        <v>62</v>
      </c>
      <c r="B28" s="431"/>
      <c r="C28" s="431"/>
      <c r="D28" s="431"/>
      <c r="E28" s="431"/>
      <c r="F28" s="431"/>
      <c r="G28" s="431"/>
    </row>
    <row r="29" spans="1:12" s="53" customFormat="1" ht="15" customHeight="1">
      <c r="A29" s="55" t="s">
        <v>71</v>
      </c>
      <c r="B29" s="434"/>
      <c r="C29" s="430"/>
      <c r="D29" s="430"/>
      <c r="E29" s="430"/>
      <c r="F29" s="430"/>
      <c r="G29" s="430"/>
    </row>
    <row r="30" spans="1:12" s="53" customFormat="1" ht="15" customHeight="1" thickBot="1">
      <c r="A30" s="199"/>
      <c r="B30" s="201"/>
      <c r="C30" s="202"/>
      <c r="D30" s="202"/>
      <c r="E30" s="202"/>
      <c r="F30" s="202"/>
      <c r="G30" s="202"/>
    </row>
    <row r="31" spans="1:12" s="53" customFormat="1" ht="15" customHeight="1" thickBot="1">
      <c r="A31" s="433" t="s">
        <v>369</v>
      </c>
      <c r="B31" s="433"/>
      <c r="C31" s="433"/>
      <c r="D31" s="433"/>
      <c r="E31" s="433"/>
      <c r="F31" s="433"/>
      <c r="G31" s="433"/>
    </row>
    <row r="32" spans="1:12" s="53" customFormat="1" ht="15" customHeight="1">
      <c r="A32" s="54"/>
      <c r="B32" s="54"/>
      <c r="C32" s="54"/>
      <c r="D32" s="54"/>
      <c r="E32" s="54"/>
      <c r="F32" s="54"/>
      <c r="G32" s="54"/>
    </row>
    <row r="33" spans="1:12" s="54" customFormat="1" ht="15" customHeight="1">
      <c r="A33" s="78"/>
      <c r="B33" s="65" t="s">
        <v>473</v>
      </c>
      <c r="C33" s="430"/>
      <c r="D33" s="430"/>
      <c r="E33" s="430"/>
      <c r="F33" s="430"/>
      <c r="G33" s="430"/>
    </row>
    <row r="34" spans="1:12" s="53" customFormat="1" ht="15" customHeight="1">
      <c r="A34" s="64"/>
      <c r="B34" s="65" t="s">
        <v>367</v>
      </c>
      <c r="C34" s="435"/>
      <c r="D34" s="430"/>
      <c r="E34" s="430"/>
      <c r="F34" s="430"/>
      <c r="G34" s="430"/>
    </row>
    <row r="35" spans="1:12" s="53" customFormat="1" ht="15" customHeight="1">
      <c r="A35" s="64"/>
      <c r="B35" s="65" t="s">
        <v>368</v>
      </c>
      <c r="C35" s="435"/>
      <c r="D35" s="430"/>
      <c r="E35" s="430"/>
      <c r="F35" s="430"/>
      <c r="G35" s="430"/>
    </row>
    <row r="36" spans="1:12" s="53" customFormat="1" ht="15" customHeight="1" thickBot="1">
      <c r="A36" s="199"/>
      <c r="B36" s="199"/>
      <c r="C36" s="199"/>
      <c r="D36" s="199"/>
      <c r="E36" s="199"/>
      <c r="F36" s="199"/>
      <c r="G36" s="199"/>
    </row>
    <row r="37" spans="1:12" s="53" customFormat="1" ht="15" customHeight="1" thickBot="1">
      <c r="A37" s="433" t="s">
        <v>456</v>
      </c>
      <c r="B37" s="433"/>
      <c r="C37" s="433"/>
      <c r="D37" s="433"/>
      <c r="E37" s="433"/>
      <c r="F37" s="433"/>
      <c r="G37" s="433"/>
    </row>
    <row r="38" spans="1:12" s="229" customFormat="1" ht="12.75">
      <c r="B38" s="65" t="s">
        <v>423</v>
      </c>
      <c r="C38" s="244"/>
    </row>
    <row r="39" spans="1:12" s="229" customFormat="1" ht="12.75">
      <c r="B39" s="65" t="s">
        <v>424</v>
      </c>
      <c r="C39" s="244"/>
    </row>
    <row r="40" spans="1:12" s="229" customFormat="1" ht="16.5" thickBot="1">
      <c r="A40" s="383"/>
      <c r="B40" s="239"/>
      <c r="C40" s="384"/>
      <c r="D40" s="239"/>
      <c r="E40" s="239"/>
      <c r="F40" s="239"/>
      <c r="G40" s="239"/>
    </row>
    <row r="41" spans="1:12" s="53" customFormat="1" ht="15" customHeight="1" thickBot="1">
      <c r="A41" s="433" t="s">
        <v>72</v>
      </c>
      <c r="B41" s="433"/>
      <c r="C41" s="433"/>
      <c r="D41" s="433"/>
      <c r="E41" s="433"/>
      <c r="F41" s="433"/>
      <c r="G41" s="433"/>
    </row>
    <row r="42" spans="1:12" s="53" customFormat="1" ht="15" customHeight="1">
      <c r="A42" s="438" t="s">
        <v>370</v>
      </c>
      <c r="B42" s="438"/>
      <c r="C42" s="438"/>
      <c r="D42" s="438"/>
      <c r="E42" s="438"/>
      <c r="F42" s="438"/>
      <c r="G42" s="438"/>
    </row>
    <row r="43" spans="1:12" s="66" customFormat="1" ht="12.75">
      <c r="A43" s="424"/>
      <c r="B43" s="424"/>
      <c r="C43" s="424"/>
      <c r="D43" s="424"/>
      <c r="E43" s="424"/>
      <c r="F43" s="424"/>
      <c r="G43" s="424"/>
    </row>
    <row r="44" spans="1:12" s="53" customFormat="1" ht="90" customHeight="1">
      <c r="A44" s="425"/>
      <c r="B44" s="426"/>
      <c r="C44" s="426"/>
      <c r="D44" s="426"/>
      <c r="E44" s="426"/>
      <c r="F44" s="426"/>
      <c r="G44" s="427"/>
    </row>
    <row r="45" spans="1:12" ht="15.75" thickBot="1">
      <c r="A45" s="203"/>
      <c r="B45" s="203"/>
      <c r="C45" s="203"/>
      <c r="D45" s="203"/>
      <c r="E45" s="203"/>
      <c r="F45" s="203"/>
      <c r="G45" s="203"/>
    </row>
    <row r="46" spans="1:12" ht="15" customHeight="1" thickBot="1">
      <c r="A46" s="433" t="s">
        <v>373</v>
      </c>
      <c r="B46" s="433"/>
      <c r="C46" s="433"/>
      <c r="D46" s="433"/>
      <c r="E46" s="433"/>
      <c r="F46" s="433"/>
      <c r="G46" s="433"/>
    </row>
    <row r="47" spans="1:12" ht="66.75" customHeight="1">
      <c r="A47" s="423" t="s">
        <v>410</v>
      </c>
      <c r="B47" s="424"/>
      <c r="C47" s="424"/>
      <c r="D47" s="424"/>
      <c r="E47" s="424"/>
      <c r="F47" s="424"/>
      <c r="G47" s="424"/>
      <c r="H47" s="67"/>
      <c r="I47" s="67"/>
      <c r="J47" s="67"/>
      <c r="K47" s="67"/>
      <c r="L47" s="67"/>
    </row>
    <row r="48" spans="1:12">
      <c r="A48" s="76"/>
      <c r="B48" s="77"/>
      <c r="C48" s="77"/>
      <c r="D48" s="77"/>
      <c r="E48" s="77"/>
      <c r="F48" s="77"/>
      <c r="G48" s="77"/>
      <c r="H48" s="67"/>
      <c r="I48" s="67"/>
      <c r="J48" s="67"/>
      <c r="K48" s="67"/>
      <c r="L48" s="67"/>
    </row>
    <row r="49" spans="1:12">
      <c r="A49" s="68"/>
      <c r="B49" s="65" t="s">
        <v>371</v>
      </c>
      <c r="C49" s="436"/>
      <c r="D49" s="436"/>
      <c r="E49" s="436"/>
      <c r="F49" s="436"/>
      <c r="G49" s="69"/>
      <c r="H49" s="67"/>
      <c r="I49" s="67"/>
      <c r="J49" s="67"/>
      <c r="K49" s="67"/>
      <c r="L49" s="67"/>
    </row>
    <row r="50" spans="1:12">
      <c r="A50" s="68"/>
      <c r="B50" s="65" t="s">
        <v>372</v>
      </c>
      <c r="C50" s="436"/>
      <c r="D50" s="436"/>
      <c r="E50" s="436"/>
      <c r="F50" s="436"/>
      <c r="G50" s="69"/>
      <c r="H50" s="67"/>
      <c r="I50" s="67"/>
      <c r="J50" s="67"/>
      <c r="K50" s="67"/>
      <c r="L50" s="67"/>
    </row>
    <row r="51" spans="1:12" ht="15" customHeight="1" thickBot="1">
      <c r="A51" s="70"/>
      <c r="B51" s="71"/>
      <c r="C51" s="71"/>
      <c r="D51" s="71"/>
      <c r="E51" s="71"/>
      <c r="F51" s="71"/>
      <c r="G51" s="71"/>
      <c r="H51" s="67"/>
      <c r="I51" s="67"/>
      <c r="J51" s="67"/>
      <c r="K51" s="67"/>
      <c r="L51" s="67"/>
    </row>
    <row r="54" spans="1:12">
      <c r="A54" s="67"/>
      <c r="H54" s="67"/>
      <c r="I54" s="67"/>
      <c r="J54" s="67"/>
      <c r="K54" s="67"/>
      <c r="L54" s="67"/>
    </row>
    <row r="55" spans="1:12">
      <c r="A55" s="67"/>
      <c r="H55" s="67"/>
      <c r="I55" s="67"/>
      <c r="J55" s="67"/>
      <c r="K55" s="67"/>
      <c r="L55" s="67"/>
    </row>
    <row r="56" spans="1:12">
      <c r="A56" s="67"/>
      <c r="H56" s="67"/>
      <c r="I56" s="67"/>
      <c r="J56" s="67"/>
      <c r="K56" s="67"/>
      <c r="L56" s="67"/>
    </row>
    <row r="57" spans="1:12">
      <c r="A57" s="67"/>
      <c r="H57" s="67"/>
      <c r="I57" s="67"/>
      <c r="J57" s="67"/>
      <c r="K57" s="67"/>
      <c r="L57" s="67"/>
    </row>
    <row r="58" spans="1:12">
      <c r="A58" s="67"/>
      <c r="H58" s="67"/>
      <c r="I58" s="67"/>
      <c r="J58" s="67"/>
      <c r="K58" s="67"/>
      <c r="L58" s="67"/>
    </row>
    <row r="59" spans="1:12">
      <c r="A59" s="67"/>
      <c r="H59" s="67"/>
      <c r="I59" s="67"/>
      <c r="J59" s="67"/>
      <c r="K59" s="67"/>
      <c r="L59" s="67"/>
    </row>
    <row r="60" spans="1:12">
      <c r="A60" s="67"/>
      <c r="H60" s="67"/>
      <c r="I60" s="67"/>
      <c r="J60" s="67"/>
      <c r="K60" s="67"/>
      <c r="L60" s="67"/>
    </row>
    <row r="61" spans="1:12">
      <c r="A61" s="67"/>
      <c r="H61" s="67"/>
      <c r="I61" s="67"/>
      <c r="J61" s="67"/>
      <c r="K61" s="67"/>
      <c r="L61" s="67"/>
    </row>
    <row r="62" spans="1:12">
      <c r="A62" s="67"/>
      <c r="H62" s="67"/>
      <c r="I62" s="67"/>
      <c r="J62" s="67"/>
      <c r="K62" s="67"/>
      <c r="L62" s="67"/>
    </row>
    <row r="63" spans="1:12">
      <c r="A63" s="67"/>
      <c r="H63" s="67"/>
      <c r="I63" s="67"/>
      <c r="J63" s="67"/>
      <c r="K63" s="67"/>
      <c r="L63" s="67"/>
    </row>
    <row r="64" spans="1:12">
      <c r="A64" s="67"/>
      <c r="H64" s="67"/>
      <c r="I64" s="67"/>
      <c r="J64" s="67"/>
      <c r="K64" s="67"/>
      <c r="L64" s="67"/>
    </row>
    <row r="65" spans="1:12">
      <c r="A65" s="67"/>
      <c r="H65" s="67"/>
      <c r="I65" s="67"/>
      <c r="J65" s="67"/>
      <c r="K65" s="67"/>
      <c r="L65" s="67"/>
    </row>
    <row r="66" spans="1:12">
      <c r="A66" s="67"/>
      <c r="H66" s="67"/>
      <c r="I66" s="67"/>
      <c r="J66" s="67"/>
      <c r="K66" s="67"/>
      <c r="L66" s="67"/>
    </row>
    <row r="67" spans="1:12">
      <c r="A67" s="67"/>
      <c r="H67" s="67"/>
      <c r="I67" s="67"/>
      <c r="J67" s="67"/>
      <c r="K67" s="67"/>
      <c r="L67" s="67"/>
    </row>
    <row r="68" spans="1:12">
      <c r="A68" s="67"/>
      <c r="H68" s="67"/>
      <c r="I68" s="67"/>
      <c r="J68" s="67"/>
      <c r="K68" s="67"/>
      <c r="L68" s="67"/>
    </row>
    <row r="69" spans="1:12">
      <c r="A69" s="67"/>
      <c r="H69" s="67"/>
      <c r="I69" s="67"/>
      <c r="J69" s="67"/>
      <c r="K69" s="67"/>
      <c r="L69" s="67"/>
    </row>
    <row r="70" spans="1:12">
      <c r="A70" s="67"/>
      <c r="H70" s="67"/>
      <c r="I70" s="67"/>
      <c r="J70" s="67"/>
      <c r="K70" s="67"/>
      <c r="L70" s="67"/>
    </row>
    <row r="71" spans="1:12">
      <c r="A71" s="67"/>
      <c r="H71" s="67"/>
      <c r="I71" s="67"/>
      <c r="J71" s="67"/>
      <c r="K71" s="67"/>
      <c r="L71" s="67"/>
    </row>
    <row r="72" spans="1:12">
      <c r="A72" s="67"/>
      <c r="H72" s="67"/>
      <c r="I72" s="67"/>
      <c r="J72" s="67"/>
      <c r="K72" s="67"/>
      <c r="L72" s="67"/>
    </row>
    <row r="73" spans="1:12">
      <c r="A73" s="67"/>
      <c r="H73" s="67"/>
      <c r="I73" s="67"/>
      <c r="J73" s="67"/>
      <c r="K73" s="67"/>
      <c r="L73" s="67"/>
    </row>
    <row r="74" spans="1:12">
      <c r="A74" s="67"/>
      <c r="H74" s="67"/>
      <c r="I74" s="67"/>
      <c r="J74" s="67"/>
      <c r="K74" s="67"/>
      <c r="L74" s="67"/>
    </row>
  </sheetData>
  <customSheetViews>
    <customSheetView guid="{0288D262-DFEB-427A-AF4C-6BB2BE7F90C8}" showPageBreaks="1" fitToPage="1" printArea="1" topLeftCell="A16">
      <selection activeCell="B35" sqref="B35"/>
      <pageMargins left="0.15" right="0.15" top="0.25" bottom="0.25" header="0.3" footer="0.3"/>
      <printOptions horizontalCentered="1"/>
      <pageSetup scale="90" orientation="portrait" r:id="rId1"/>
    </customSheetView>
  </customSheetViews>
  <mergeCells count="34">
    <mergeCell ref="C49:F49"/>
    <mergeCell ref="C50:F50"/>
    <mergeCell ref="A46:G46"/>
    <mergeCell ref="A42:G43"/>
    <mergeCell ref="A41:G41"/>
    <mergeCell ref="C33:G33"/>
    <mergeCell ref="C34:G34"/>
    <mergeCell ref="C35:G35"/>
    <mergeCell ref="A37:G37"/>
    <mergeCell ref="B7:G7"/>
    <mergeCell ref="B8:C8"/>
    <mergeCell ref="B24:G24"/>
    <mergeCell ref="B18:G18"/>
    <mergeCell ref="B25:G25"/>
    <mergeCell ref="B19:G19"/>
    <mergeCell ref="B17:C17"/>
    <mergeCell ref="B15:G15"/>
    <mergeCell ref="B23:G23"/>
    <mergeCell ref="A1:G1"/>
    <mergeCell ref="A2:G2"/>
    <mergeCell ref="A47:G47"/>
    <mergeCell ref="A44:G44"/>
    <mergeCell ref="B6:G6"/>
    <mergeCell ref="B26:G26"/>
    <mergeCell ref="B27:C27"/>
    <mergeCell ref="B28:G28"/>
    <mergeCell ref="B14:G14"/>
    <mergeCell ref="B13:G13"/>
    <mergeCell ref="B16:G16"/>
    <mergeCell ref="A4:G4"/>
    <mergeCell ref="A11:G11"/>
    <mergeCell ref="A21:G21"/>
    <mergeCell ref="A31:G31"/>
    <mergeCell ref="B29:G29"/>
  </mergeCells>
  <printOptions horizontalCentered="1"/>
  <pageMargins left="0.15" right="0.15" top="0.25" bottom="0.25" header="0.3" footer="0.3"/>
  <pageSetup scale="7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tint="0.59999389629810485"/>
    <pageSetUpPr fitToPage="1"/>
  </sheetPr>
  <dimension ref="A1:G91"/>
  <sheetViews>
    <sheetView showGridLines="0" zoomScaleNormal="100" workbookViewId="0">
      <selection sqref="A1:E1"/>
    </sheetView>
  </sheetViews>
  <sheetFormatPr defaultColWidth="0" defaultRowHeight="15"/>
  <cols>
    <col min="1" max="1" width="23.5703125" style="37" customWidth="1"/>
    <col min="2" max="2" width="12.85546875" style="37" customWidth="1"/>
    <col min="3" max="3" width="29.28515625" style="37" customWidth="1"/>
    <col min="4" max="4" width="20.28515625" style="37" customWidth="1"/>
    <col min="5" max="5" width="57.140625" style="37" customWidth="1"/>
    <col min="6" max="16384" width="8.42578125" style="37" hidden="1"/>
  </cols>
  <sheetData>
    <row r="1" spans="1:7" s="385" customFormat="1" ht="23.25">
      <c r="A1" s="471" t="s">
        <v>132</v>
      </c>
      <c r="B1" s="472"/>
      <c r="C1" s="472"/>
      <c r="D1" s="472"/>
      <c r="E1" s="472"/>
    </row>
    <row r="2" spans="1:7" s="229" customFormat="1" ht="15.75">
      <c r="A2" s="473" t="s">
        <v>458</v>
      </c>
      <c r="B2" s="473"/>
      <c r="C2" s="473"/>
      <c r="D2" s="473"/>
      <c r="E2" s="473"/>
      <c r="F2" s="386"/>
      <c r="G2" s="386"/>
    </row>
    <row r="3" spans="1:7" s="229" customFormat="1" ht="3.75" customHeight="1" thickBot="1">
      <c r="A3" s="350"/>
      <c r="B3" s="351"/>
      <c r="C3" s="351"/>
      <c r="D3" s="351"/>
      <c r="E3" s="351"/>
    </row>
    <row r="4" spans="1:7" s="229" customFormat="1" ht="15.75">
      <c r="A4" s="352"/>
      <c r="B4" s="353"/>
      <c r="C4" s="353"/>
      <c r="D4" s="353"/>
      <c r="E4" s="353"/>
    </row>
    <row r="5" spans="1:7" s="229" customFormat="1" ht="15.75">
      <c r="A5" s="228" t="s">
        <v>73</v>
      </c>
      <c r="B5" s="465">
        <f>'1 ACT Reporting Certification'!B6</f>
        <v>0</v>
      </c>
      <c r="C5" s="466"/>
    </row>
    <row r="6" spans="1:7" s="229" customFormat="1" ht="15.75">
      <c r="A6" s="228" t="s">
        <v>74</v>
      </c>
      <c r="B6" s="465">
        <f>'1 ACT Reporting Certification'!C49</f>
        <v>0</v>
      </c>
      <c r="C6" s="466"/>
    </row>
    <row r="9" spans="1:7" s="229" customFormat="1" ht="15.75">
      <c r="A9" s="228"/>
      <c r="B9" s="230"/>
      <c r="C9" s="231"/>
    </row>
    <row r="10" spans="1:7" s="229" customFormat="1" ht="15.75">
      <c r="A10" s="228" t="s">
        <v>75</v>
      </c>
      <c r="B10" s="221"/>
      <c r="C10" s="29" t="s">
        <v>121</v>
      </c>
    </row>
    <row r="11" spans="1:7" s="229" customFormat="1" ht="12.75">
      <c r="A11" s="354"/>
      <c r="C11" s="355"/>
    </row>
    <row r="12" spans="1:7" s="229" customFormat="1" ht="15.75">
      <c r="A12" s="463" t="s">
        <v>4</v>
      </c>
      <c r="B12" s="464"/>
      <c r="C12" s="380"/>
      <c r="D12" s="356" t="s">
        <v>415</v>
      </c>
      <c r="E12" s="79" t="s">
        <v>255</v>
      </c>
    </row>
    <row r="13" spans="1:7" s="229" customFormat="1" ht="12.75">
      <c r="A13" s="448" t="s">
        <v>5</v>
      </c>
      <c r="B13" s="449"/>
      <c r="C13" s="459"/>
      <c r="D13" s="207"/>
      <c r="E13" s="210"/>
    </row>
    <row r="14" spans="1:7" s="229" customFormat="1" ht="12.75">
      <c r="A14" s="448" t="s">
        <v>7</v>
      </c>
      <c r="B14" s="449"/>
      <c r="C14" s="450"/>
      <c r="D14" s="207"/>
      <c r="E14" s="31"/>
    </row>
    <row r="15" spans="1:7" s="229" customFormat="1">
      <c r="A15" s="451" t="s">
        <v>76</v>
      </c>
      <c r="B15" s="452"/>
      <c r="C15" s="453"/>
      <c r="D15" s="360">
        <f>SUM(D13:D14)</f>
        <v>0</v>
      </c>
      <c r="E15" s="31"/>
    </row>
    <row r="16" spans="1:7" s="229" customFormat="1" ht="12.75">
      <c r="A16" s="448" t="s">
        <v>8</v>
      </c>
      <c r="B16" s="449"/>
      <c r="C16" s="450"/>
      <c r="D16" s="207"/>
      <c r="E16" s="31"/>
    </row>
    <row r="17" spans="1:5" s="229" customFormat="1">
      <c r="A17" s="451" t="s">
        <v>77</v>
      </c>
      <c r="B17" s="452"/>
      <c r="C17" s="453"/>
      <c r="D17" s="360">
        <f>D15+D16</f>
        <v>0</v>
      </c>
      <c r="E17" s="31"/>
    </row>
    <row r="18" spans="1:5" s="229" customFormat="1" ht="12.75">
      <c r="A18" s="448" t="s">
        <v>9</v>
      </c>
      <c r="B18" s="449"/>
      <c r="C18" s="450"/>
      <c r="D18" s="207"/>
      <c r="E18" s="31"/>
    </row>
    <row r="19" spans="1:5" s="229" customFormat="1" ht="12.75">
      <c r="A19" s="448" t="s">
        <v>11</v>
      </c>
      <c r="B19" s="449"/>
      <c r="C19" s="450"/>
      <c r="D19" s="207"/>
      <c r="E19" s="31"/>
    </row>
    <row r="20" spans="1:5" s="229" customFormat="1" ht="12.75">
      <c r="A20" s="448" t="s">
        <v>13</v>
      </c>
      <c r="B20" s="449"/>
      <c r="C20" s="450"/>
      <c r="D20" s="207"/>
      <c r="E20" s="31"/>
    </row>
    <row r="21" spans="1:5" s="229" customFormat="1">
      <c r="A21" s="451" t="s">
        <v>78</v>
      </c>
      <c r="B21" s="452"/>
      <c r="C21" s="453"/>
      <c r="D21" s="360">
        <f>+D17-D18-D19-D20</f>
        <v>0</v>
      </c>
      <c r="E21" s="31"/>
    </row>
    <row r="22" spans="1:5" s="229" customFormat="1" ht="12.75">
      <c r="A22" s="448" t="s">
        <v>15</v>
      </c>
      <c r="B22" s="449"/>
      <c r="C22" s="450"/>
      <c r="D22" s="207"/>
      <c r="E22" s="31"/>
    </row>
    <row r="23" spans="1:5" s="229" customFormat="1" ht="12.75">
      <c r="A23" s="448" t="s">
        <v>17</v>
      </c>
      <c r="B23" s="449"/>
      <c r="C23" s="450"/>
      <c r="D23" s="207"/>
      <c r="E23" s="31"/>
    </row>
    <row r="24" spans="1:5" s="229" customFormat="1" ht="12.75">
      <c r="A24" s="448" t="s">
        <v>19</v>
      </c>
      <c r="B24" s="449"/>
      <c r="C24" s="450"/>
      <c r="D24" s="207"/>
      <c r="E24" s="31"/>
    </row>
    <row r="25" spans="1:5" s="229" customFormat="1" ht="12.75">
      <c r="A25" s="448" t="s">
        <v>79</v>
      </c>
      <c r="B25" s="449"/>
      <c r="C25" s="450"/>
      <c r="D25" s="207"/>
      <c r="E25" s="31"/>
    </row>
    <row r="26" spans="1:5" s="229" customFormat="1" ht="12.75">
      <c r="A26" s="448" t="s">
        <v>23</v>
      </c>
      <c r="B26" s="449"/>
      <c r="C26" s="450"/>
      <c r="D26" s="207"/>
      <c r="E26" s="31"/>
    </row>
    <row r="27" spans="1:5" s="229" customFormat="1" ht="12.75">
      <c r="A27" s="448" t="s">
        <v>80</v>
      </c>
      <c r="B27" s="449"/>
      <c r="C27" s="450"/>
      <c r="D27" s="207"/>
      <c r="E27" s="31"/>
    </row>
    <row r="28" spans="1:5" s="229" customFormat="1" ht="15.75" thickBot="1">
      <c r="A28" s="454" t="s">
        <v>391</v>
      </c>
      <c r="B28" s="455"/>
      <c r="C28" s="456"/>
      <c r="D28" s="361">
        <f>D21+SUM(D22:D27)</f>
        <v>0</v>
      </c>
      <c r="E28" s="211"/>
    </row>
    <row r="29" spans="1:5" s="229" customFormat="1" ht="12.75">
      <c r="A29" s="357"/>
      <c r="B29" s="32"/>
      <c r="E29" s="212"/>
    </row>
    <row r="30" spans="1:5" s="229" customFormat="1" ht="15.75">
      <c r="A30" s="457" t="s">
        <v>81</v>
      </c>
      <c r="B30" s="458"/>
      <c r="C30" s="217"/>
      <c r="D30" s="356" t="s">
        <v>416</v>
      </c>
      <c r="E30" s="213" t="s">
        <v>255</v>
      </c>
    </row>
    <row r="31" spans="1:5" s="229" customFormat="1" ht="12.75">
      <c r="A31" s="448" t="s">
        <v>27</v>
      </c>
      <c r="B31" s="449"/>
      <c r="C31" s="459"/>
      <c r="D31" s="207"/>
      <c r="E31" s="31"/>
    </row>
    <row r="32" spans="1:5" s="229" customFormat="1" ht="13.15" customHeight="1">
      <c r="A32" s="448" t="s">
        <v>82</v>
      </c>
      <c r="B32" s="449"/>
      <c r="C32" s="459"/>
      <c r="D32" s="207"/>
      <c r="E32" s="31"/>
    </row>
    <row r="33" spans="1:5" s="229" customFormat="1" ht="12.75">
      <c r="A33" s="448" t="s">
        <v>29</v>
      </c>
      <c r="B33" s="449"/>
      <c r="C33" s="459"/>
      <c r="D33" s="207"/>
      <c r="E33" s="31"/>
    </row>
    <row r="34" spans="1:5" s="229" customFormat="1" ht="12.75">
      <c r="A34" s="448" t="s">
        <v>83</v>
      </c>
      <c r="B34" s="449"/>
      <c r="C34" s="459"/>
      <c r="D34" s="207"/>
      <c r="E34" s="31"/>
    </row>
    <row r="35" spans="1:5" s="229" customFormat="1" ht="12.75">
      <c r="A35" s="448" t="s">
        <v>31</v>
      </c>
      <c r="B35" s="449"/>
      <c r="C35" s="459"/>
      <c r="D35" s="207"/>
      <c r="E35" s="31"/>
    </row>
    <row r="36" spans="1:5" s="229" customFormat="1" ht="12.75">
      <c r="A36" s="448" t="s">
        <v>32</v>
      </c>
      <c r="B36" s="449"/>
      <c r="C36" s="459"/>
      <c r="D36" s="207"/>
      <c r="E36" s="31"/>
    </row>
    <row r="37" spans="1:5" s="229" customFormat="1" ht="12.75">
      <c r="A37" s="448" t="s">
        <v>33</v>
      </c>
      <c r="B37" s="449"/>
      <c r="C37" s="459"/>
      <c r="D37" s="207"/>
      <c r="E37" s="31"/>
    </row>
    <row r="38" spans="1:5" s="229" customFormat="1" ht="12.75">
      <c r="A38" s="448" t="s">
        <v>35</v>
      </c>
      <c r="B38" s="449"/>
      <c r="C38" s="459"/>
      <c r="D38" s="207"/>
      <c r="E38" s="31"/>
    </row>
    <row r="39" spans="1:5" s="229" customFormat="1" ht="12.75">
      <c r="A39" s="448" t="s">
        <v>36</v>
      </c>
      <c r="B39" s="449"/>
      <c r="C39" s="459"/>
      <c r="D39" s="207"/>
      <c r="E39" s="31"/>
    </row>
    <row r="40" spans="1:5" s="229" customFormat="1" ht="25.5">
      <c r="A40" s="448" t="s">
        <v>84</v>
      </c>
      <c r="B40" s="449"/>
      <c r="C40" s="459"/>
      <c r="D40" s="207"/>
      <c r="E40" s="34" t="s">
        <v>402</v>
      </c>
    </row>
    <row r="41" spans="1:5" s="229" customFormat="1" ht="25.5">
      <c r="A41" s="448" t="s">
        <v>125</v>
      </c>
      <c r="B41" s="449"/>
      <c r="C41" s="459"/>
      <c r="D41" s="207"/>
      <c r="E41" s="34" t="s">
        <v>402</v>
      </c>
    </row>
    <row r="42" spans="1:5" s="229" customFormat="1" ht="12.75">
      <c r="A42" s="448" t="s">
        <v>85</v>
      </c>
      <c r="B42" s="449"/>
      <c r="C42" s="459"/>
      <c r="D42" s="207"/>
      <c r="E42" s="31"/>
    </row>
    <row r="43" spans="1:5" s="229" customFormat="1" ht="12.75">
      <c r="A43" s="448" t="s">
        <v>126</v>
      </c>
      <c r="B43" s="449"/>
      <c r="C43" s="459"/>
      <c r="D43" s="207"/>
      <c r="E43" s="31"/>
    </row>
    <row r="44" spans="1:5" s="229" customFormat="1" ht="12.75">
      <c r="A44" s="448" t="s">
        <v>41</v>
      </c>
      <c r="B44" s="449"/>
      <c r="C44" s="459"/>
      <c r="D44" s="207"/>
      <c r="E44" s="31"/>
    </row>
    <row r="45" spans="1:5" s="229" customFormat="1" ht="12.75">
      <c r="A45" s="448" t="s">
        <v>42</v>
      </c>
      <c r="B45" s="449"/>
      <c r="C45" s="459"/>
      <c r="D45" s="207"/>
      <c r="E45" s="31"/>
    </row>
    <row r="46" spans="1:5" s="229" customFormat="1" ht="12.75">
      <c r="A46" s="448" t="s">
        <v>43</v>
      </c>
      <c r="B46" s="449"/>
      <c r="C46" s="459"/>
      <c r="D46" s="207"/>
      <c r="E46" s="31"/>
    </row>
    <row r="47" spans="1:5" s="229" customFormat="1" ht="12.75">
      <c r="A47" s="448" t="s">
        <v>44</v>
      </c>
      <c r="B47" s="449"/>
      <c r="C47" s="459"/>
      <c r="D47" s="207"/>
      <c r="E47" s="31"/>
    </row>
    <row r="48" spans="1:5" s="229" customFormat="1" ht="12.75">
      <c r="A48" s="448" t="s">
        <v>46</v>
      </c>
      <c r="B48" s="449"/>
      <c r="C48" s="459"/>
      <c r="D48" s="207"/>
      <c r="E48" s="31"/>
    </row>
    <row r="49" spans="1:5" s="229" customFormat="1" ht="12.75">
      <c r="A49" s="448" t="s">
        <v>47</v>
      </c>
      <c r="B49" s="449"/>
      <c r="C49" s="459"/>
      <c r="D49" s="207"/>
      <c r="E49" s="31"/>
    </row>
    <row r="50" spans="1:5" s="229" customFormat="1" ht="12.75">
      <c r="A50" s="448" t="s">
        <v>86</v>
      </c>
      <c r="B50" s="449"/>
      <c r="C50" s="459"/>
      <c r="D50" s="207"/>
      <c r="E50" s="31"/>
    </row>
    <row r="51" spans="1:5" s="229" customFormat="1" ht="12.75">
      <c r="A51" s="448" t="s">
        <v>49</v>
      </c>
      <c r="B51" s="449"/>
      <c r="C51" s="459"/>
      <c r="D51" s="207"/>
      <c r="E51" s="31"/>
    </row>
    <row r="52" spans="1:5" s="229" customFormat="1" ht="12.75">
      <c r="A52" s="448" t="s">
        <v>50</v>
      </c>
      <c r="B52" s="449"/>
      <c r="C52" s="459"/>
      <c r="D52" s="207"/>
      <c r="E52" s="31"/>
    </row>
    <row r="53" spans="1:5" s="229" customFormat="1" ht="12.75">
      <c r="A53" s="448" t="s">
        <v>51</v>
      </c>
      <c r="B53" s="449"/>
      <c r="C53" s="459"/>
      <c r="D53" s="207"/>
      <c r="E53" s="31"/>
    </row>
    <row r="54" spans="1:5" s="229" customFormat="1" ht="12.75">
      <c r="A54" s="448" t="s">
        <v>52</v>
      </c>
      <c r="B54" s="449"/>
      <c r="C54" s="459"/>
      <c r="D54" s="207"/>
      <c r="E54" s="35"/>
    </row>
    <row r="55" spans="1:5" s="229" customFormat="1" ht="12.75">
      <c r="A55" s="448" t="s">
        <v>53</v>
      </c>
      <c r="B55" s="449"/>
      <c r="C55" s="459"/>
      <c r="D55" s="207"/>
      <c r="E55" s="31"/>
    </row>
    <row r="56" spans="1:5" s="229" customFormat="1" ht="12.75">
      <c r="A56" s="460" t="s">
        <v>54</v>
      </c>
      <c r="B56" s="461"/>
      <c r="C56" s="462"/>
      <c r="D56" s="219"/>
      <c r="E56" s="31"/>
    </row>
    <row r="57" spans="1:5" s="229" customFormat="1" ht="12.75">
      <c r="A57" s="448" t="s">
        <v>87</v>
      </c>
      <c r="B57" s="449"/>
      <c r="C57" s="459"/>
      <c r="D57" s="207"/>
      <c r="E57" s="31"/>
    </row>
    <row r="58" spans="1:5" s="229" customFormat="1" ht="12.75">
      <c r="A58" s="448" t="s">
        <v>88</v>
      </c>
      <c r="B58" s="449"/>
      <c r="C58" s="459"/>
      <c r="D58" s="207"/>
      <c r="E58" s="31"/>
    </row>
    <row r="59" spans="1:5" s="229" customFormat="1" ht="62.25" customHeight="1">
      <c r="A59" s="448" t="s">
        <v>422</v>
      </c>
      <c r="B59" s="449"/>
      <c r="C59" s="459"/>
      <c r="D59" s="207"/>
      <c r="E59" s="34" t="s">
        <v>457</v>
      </c>
    </row>
    <row r="60" spans="1:5" s="229" customFormat="1" ht="15.75" thickBot="1">
      <c r="A60" s="454" t="s">
        <v>392</v>
      </c>
      <c r="B60" s="455"/>
      <c r="C60" s="456"/>
      <c r="D60" s="361">
        <f>SUM(D31:D58)</f>
        <v>0</v>
      </c>
      <c r="E60" s="31"/>
    </row>
    <row r="61" spans="1:5" s="229" customFormat="1" ht="12.75">
      <c r="A61" s="232"/>
      <c r="B61" s="217"/>
      <c r="C61" s="218" t="s">
        <v>425</v>
      </c>
      <c r="D61" s="362" t="e">
        <f>(D60-D55)/'1 ACT Reporting Certification'!B9</f>
        <v>#DIV/0!</v>
      </c>
      <c r="E61" s="31"/>
    </row>
    <row r="62" spans="1:5" s="231" customFormat="1" ht="12.75">
      <c r="A62" s="233"/>
      <c r="B62" s="214"/>
      <c r="C62" s="215" t="s">
        <v>426</v>
      </c>
      <c r="D62" s="363" t="e">
        <f>ROUND(((D60-D55)/D28),2)</f>
        <v>#DIV/0!</v>
      </c>
      <c r="E62" s="205"/>
    </row>
    <row r="63" spans="1:5" s="229" customFormat="1" ht="15.75" thickBot="1">
      <c r="A63" s="234"/>
      <c r="B63" s="212"/>
      <c r="C63" s="216" t="s">
        <v>89</v>
      </c>
      <c r="D63" s="364">
        <f>+D28-D60</f>
        <v>0</v>
      </c>
      <c r="E63" s="31"/>
    </row>
    <row r="64" spans="1:5" s="229" customFormat="1" ht="12.75">
      <c r="A64" s="235"/>
    </row>
    <row r="65" spans="1:5" s="229" customFormat="1" ht="15.75">
      <c r="A65" s="236" t="s">
        <v>90</v>
      </c>
    </row>
    <row r="66" spans="1:5" s="229" customFormat="1" ht="12.75">
      <c r="A66" s="358" t="s">
        <v>59</v>
      </c>
      <c r="B66" s="469" t="s">
        <v>412</v>
      </c>
      <c r="C66" s="470"/>
      <c r="D66" s="33" t="s">
        <v>91</v>
      </c>
      <c r="E66" s="30" t="s">
        <v>284</v>
      </c>
    </row>
    <row r="67" spans="1:5" s="229" customFormat="1" ht="12.75">
      <c r="A67" s="359" t="s">
        <v>92</v>
      </c>
      <c r="B67" s="467"/>
      <c r="C67" s="468"/>
      <c r="D67" s="222"/>
      <c r="E67" s="35" t="s">
        <v>413</v>
      </c>
    </row>
    <row r="68" spans="1:5" s="229" customFormat="1" ht="12.75">
      <c r="A68" s="359" t="s">
        <v>93</v>
      </c>
      <c r="B68" s="467"/>
      <c r="C68" s="468"/>
      <c r="D68" s="222"/>
      <c r="E68" s="35" t="s">
        <v>413</v>
      </c>
    </row>
    <row r="69" spans="1:5" s="229" customFormat="1" ht="12.75">
      <c r="A69" s="359" t="s">
        <v>94</v>
      </c>
      <c r="B69" s="467"/>
      <c r="C69" s="468"/>
      <c r="D69" s="222"/>
      <c r="E69" s="35" t="s">
        <v>413</v>
      </c>
    </row>
    <row r="70" spans="1:5" s="229" customFormat="1" ht="12.75">
      <c r="A70" s="359" t="s">
        <v>95</v>
      </c>
      <c r="B70" s="467"/>
      <c r="C70" s="468"/>
      <c r="D70" s="222"/>
      <c r="E70" s="35" t="s">
        <v>413</v>
      </c>
    </row>
    <row r="71" spans="1:5" s="229" customFormat="1" ht="12.75">
      <c r="A71" s="359" t="s">
        <v>96</v>
      </c>
      <c r="B71" s="467"/>
      <c r="C71" s="468"/>
      <c r="D71" s="222"/>
      <c r="E71" s="35" t="s">
        <v>413</v>
      </c>
    </row>
    <row r="72" spans="1:5" s="229" customFormat="1" ht="12.75">
      <c r="A72" s="359" t="s">
        <v>97</v>
      </c>
      <c r="B72" s="467"/>
      <c r="C72" s="468"/>
      <c r="D72" s="222"/>
      <c r="E72" s="35" t="s">
        <v>413</v>
      </c>
    </row>
    <row r="73" spans="1:5" s="229" customFormat="1" ht="12.75">
      <c r="A73" s="359" t="s">
        <v>96</v>
      </c>
      <c r="B73" s="467"/>
      <c r="C73" s="468"/>
      <c r="D73" s="222"/>
      <c r="E73" s="35" t="s">
        <v>413</v>
      </c>
    </row>
    <row r="74" spans="1:5" s="229" customFormat="1" ht="12.75">
      <c r="A74" s="359" t="s">
        <v>97</v>
      </c>
      <c r="B74" s="467"/>
      <c r="C74" s="468"/>
      <c r="D74" s="222"/>
      <c r="E74" s="35" t="s">
        <v>413</v>
      </c>
    </row>
    <row r="75" spans="1:5" s="229" customFormat="1" ht="15.75" thickBot="1">
      <c r="A75" s="439" t="s">
        <v>98</v>
      </c>
      <c r="B75" s="440"/>
      <c r="C75" s="441"/>
      <c r="D75" s="365">
        <f>SUM(D67:D74)</f>
        <v>0</v>
      </c>
      <c r="E75" s="31"/>
    </row>
    <row r="76" spans="1:5" s="229" customFormat="1" ht="15.75" thickBot="1">
      <c r="A76" s="237"/>
      <c r="D76" s="209"/>
      <c r="E76" s="208"/>
    </row>
    <row r="77" spans="1:5" s="229" customFormat="1" ht="15.75" thickBot="1">
      <c r="A77" s="439" t="s">
        <v>99</v>
      </c>
      <c r="B77" s="440"/>
      <c r="C77" s="441"/>
      <c r="D77" s="366">
        <f>+D63-D75</f>
        <v>0</v>
      </c>
      <c r="E77" s="208"/>
    </row>
    <row r="78" spans="1:5" s="229" customFormat="1">
      <c r="A78" s="442" t="s">
        <v>289</v>
      </c>
      <c r="B78" s="443"/>
      <c r="C78" s="444"/>
      <c r="D78" s="367" t="str">
        <f>IF(ISERROR(D63/(D67+D68)),"",(D63/(D67+D68)))</f>
        <v/>
      </c>
      <c r="E78" s="31"/>
    </row>
    <row r="79" spans="1:5" s="229" customFormat="1">
      <c r="A79" s="445" t="s">
        <v>291</v>
      </c>
      <c r="B79" s="446"/>
      <c r="C79" s="447"/>
      <c r="D79" s="368" t="str">
        <f>IF(ISERROR(D63/(D67+D68+D69+D70)),"",(D63/(D67+D68+D69+D70)))</f>
        <v/>
      </c>
      <c r="E79" s="31"/>
    </row>
    <row r="80" spans="1:5" s="229" customFormat="1" ht="15.75" thickBot="1">
      <c r="A80" s="481" t="s">
        <v>290</v>
      </c>
      <c r="B80" s="482"/>
      <c r="C80" s="483"/>
      <c r="D80" s="369" t="str">
        <f>IF(ISERROR(D63/(D67+D68+D69+D70+D71+D72+D73+D74)),"",(D63/(D67+D68+D69+D70+D71+D72+D73+D74)))</f>
        <v/>
      </c>
      <c r="E80" s="31"/>
    </row>
    <row r="81" spans="1:5" s="229" customFormat="1">
      <c r="A81" s="238"/>
      <c r="C81" s="36"/>
    </row>
    <row r="82" spans="1:5" s="229" customFormat="1" ht="15.75">
      <c r="A82" s="370" t="s">
        <v>100</v>
      </c>
      <c r="B82" s="370"/>
      <c r="C82" s="371" t="s">
        <v>337</v>
      </c>
      <c r="D82" s="371"/>
      <c r="E82" s="372"/>
    </row>
    <row r="83" spans="1:5" s="229" customFormat="1" ht="12.75">
      <c r="A83" s="373" t="s">
        <v>101</v>
      </c>
      <c r="B83" s="477" t="s">
        <v>414</v>
      </c>
      <c r="C83" s="478"/>
      <c r="D83" s="374" t="s">
        <v>91</v>
      </c>
      <c r="E83" s="375" t="s">
        <v>283</v>
      </c>
    </row>
    <row r="84" spans="1:5" s="229" customFormat="1" ht="12.75">
      <c r="A84" s="376" t="s">
        <v>102</v>
      </c>
      <c r="B84" s="479"/>
      <c r="C84" s="480"/>
      <c r="D84" s="80"/>
      <c r="E84" s="377"/>
    </row>
    <row r="85" spans="1:5" s="229" customFormat="1" ht="12.75">
      <c r="A85" s="376" t="s">
        <v>103</v>
      </c>
      <c r="B85" s="479"/>
      <c r="C85" s="480"/>
      <c r="D85" s="80"/>
      <c r="E85" s="377"/>
    </row>
    <row r="86" spans="1:5" s="229" customFormat="1" ht="12.75">
      <c r="A86" s="376" t="s">
        <v>104</v>
      </c>
      <c r="B86" s="479"/>
      <c r="C86" s="480"/>
      <c r="D86" s="80"/>
      <c r="E86" s="377"/>
    </row>
    <row r="87" spans="1:5" s="229" customFormat="1" ht="12.75">
      <c r="A87" s="376" t="s">
        <v>105</v>
      </c>
      <c r="B87" s="479"/>
      <c r="C87" s="480"/>
      <c r="D87" s="80"/>
      <c r="E87" s="377"/>
    </row>
    <row r="88" spans="1:5" s="229" customFormat="1" ht="12.75">
      <c r="A88" s="376" t="s">
        <v>106</v>
      </c>
      <c r="B88" s="479"/>
      <c r="C88" s="480"/>
      <c r="D88" s="80"/>
      <c r="E88" s="377"/>
    </row>
    <row r="89" spans="1:5" s="229" customFormat="1" ht="12.75">
      <c r="A89" s="376" t="s">
        <v>107</v>
      </c>
      <c r="B89" s="479"/>
      <c r="C89" s="480"/>
      <c r="D89" s="80"/>
      <c r="E89" s="377"/>
    </row>
    <row r="90" spans="1:5" s="229" customFormat="1" ht="12.75">
      <c r="A90" s="376" t="s">
        <v>108</v>
      </c>
      <c r="B90" s="479"/>
      <c r="C90" s="480"/>
      <c r="D90" s="81"/>
      <c r="E90" s="377"/>
    </row>
    <row r="91" spans="1:5" s="239" customFormat="1" ht="15.75" thickBot="1">
      <c r="A91" s="474" t="s">
        <v>109</v>
      </c>
      <c r="B91" s="475"/>
      <c r="C91" s="476"/>
      <c r="D91" s="378">
        <f>+D77-SUM(D84:D90)</f>
        <v>0</v>
      </c>
      <c r="E91" s="379"/>
    </row>
  </sheetData>
  <sheetProtection algorithmName="SHA-512" hashValue="vV7b9Ky7lBqrX3Dxp2t3U3R4qfPqx0a6G5By1UvsvgubvkKbA/j4XC4x5PNeZ1qfwerZ6gAFLGd0/QiDaXDIXg==" saltValue="kDXktQ5Nats2ZZo3uAweIg==" spinCount="100000" sheet="1" selectLockedCells="1"/>
  <customSheetViews>
    <customSheetView guid="{0288D262-DFEB-427A-AF4C-6BB2BE7F90C8}" showPageBreaks="1" fitToPage="1" printArea="1">
      <selection activeCell="A7" sqref="A7"/>
      <pageMargins left="0.15" right="0.15" top="0.25" bottom="0.25" header="0.3" footer="0.3"/>
      <printOptions horizontalCentered="1"/>
      <pageSetup fitToHeight="0" orientation="portrait" r:id="rId1"/>
    </customSheetView>
  </customSheetViews>
  <mergeCells count="75">
    <mergeCell ref="A1:E1"/>
    <mergeCell ref="A2:E2"/>
    <mergeCell ref="B73:C73"/>
    <mergeCell ref="B74:C74"/>
    <mergeCell ref="A91:C91"/>
    <mergeCell ref="B83:C83"/>
    <mergeCell ref="B84:C84"/>
    <mergeCell ref="B85:C85"/>
    <mergeCell ref="B86:C86"/>
    <mergeCell ref="B87:C87"/>
    <mergeCell ref="B88:C88"/>
    <mergeCell ref="B89:C89"/>
    <mergeCell ref="B90:C90"/>
    <mergeCell ref="A80:C80"/>
    <mergeCell ref="A77:C77"/>
    <mergeCell ref="B71:C71"/>
    <mergeCell ref="B72:C72"/>
    <mergeCell ref="B66:C66"/>
    <mergeCell ref="B67:C67"/>
    <mergeCell ref="B68:C68"/>
    <mergeCell ref="B69:C69"/>
    <mergeCell ref="B70:C70"/>
    <mergeCell ref="A12:B12"/>
    <mergeCell ref="B6:C6"/>
    <mergeCell ref="B5:C5"/>
    <mergeCell ref="A13:C13"/>
    <mergeCell ref="A55:C55"/>
    <mergeCell ref="A50:C50"/>
    <mergeCell ref="A51:C51"/>
    <mergeCell ref="A52:C52"/>
    <mergeCell ref="A53:C53"/>
    <mergeCell ref="A54:C54"/>
    <mergeCell ref="A45:C45"/>
    <mergeCell ref="A46:C46"/>
    <mergeCell ref="A47:C47"/>
    <mergeCell ref="A48:C48"/>
    <mergeCell ref="A49:C49"/>
    <mergeCell ref="A40:C40"/>
    <mergeCell ref="A56:C56"/>
    <mergeCell ref="A59:C59"/>
    <mergeCell ref="A57:C57"/>
    <mergeCell ref="A58:C58"/>
    <mergeCell ref="A60:C60"/>
    <mergeCell ref="A44:C44"/>
    <mergeCell ref="A35:C35"/>
    <mergeCell ref="A36:C36"/>
    <mergeCell ref="A37:C37"/>
    <mergeCell ref="A38:C38"/>
    <mergeCell ref="A39:C39"/>
    <mergeCell ref="A33:C33"/>
    <mergeCell ref="A34:C34"/>
    <mergeCell ref="A41:C41"/>
    <mergeCell ref="A42:C42"/>
    <mergeCell ref="A43:C43"/>
    <mergeCell ref="A27:C27"/>
    <mergeCell ref="A28:C28"/>
    <mergeCell ref="A30:B30"/>
    <mergeCell ref="A31:C31"/>
    <mergeCell ref="A32:C32"/>
    <mergeCell ref="A75:C75"/>
    <mergeCell ref="A78:C78"/>
    <mergeCell ref="A79:C79"/>
    <mergeCell ref="A14:C14"/>
    <mergeCell ref="A15:C15"/>
    <mergeCell ref="A16:C16"/>
    <mergeCell ref="A17:C17"/>
    <mergeCell ref="A18:C18"/>
    <mergeCell ref="A19:C19"/>
    <mergeCell ref="A20:C20"/>
    <mergeCell ref="A21:C21"/>
    <mergeCell ref="A22:C22"/>
    <mergeCell ref="A23:C23"/>
    <mergeCell ref="A24:C24"/>
    <mergeCell ref="A25:C25"/>
    <mergeCell ref="A26:C26"/>
  </mergeCells>
  <printOptions horizontalCentered="1"/>
  <pageMargins left="0.15" right="0.15" top="0.25" bottom="0.25" header="0.3" footer="0.3"/>
  <pageSetup scale="6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7" tint="0.59999389629810485"/>
    <pageSetUpPr fitToPage="1"/>
  </sheetPr>
  <dimension ref="A1:H77"/>
  <sheetViews>
    <sheetView zoomScaleNormal="100" workbookViewId="0">
      <selection sqref="A1:D1"/>
    </sheetView>
  </sheetViews>
  <sheetFormatPr defaultColWidth="0" defaultRowHeight="12.75"/>
  <cols>
    <col min="1" max="1" width="14.28515625" style="300" customWidth="1"/>
    <col min="2" max="2" width="38.85546875" style="300" customWidth="1"/>
    <col min="3" max="3" width="18.140625" style="300" customWidth="1"/>
    <col min="4" max="4" width="19.85546875" style="300" customWidth="1"/>
    <col min="5" max="5" width="0" style="300" hidden="1" customWidth="1"/>
    <col min="6" max="16384" width="11.42578125" style="300" hidden="1"/>
  </cols>
  <sheetData>
    <row r="1" spans="1:8" ht="21">
      <c r="A1" s="488" t="s">
        <v>110</v>
      </c>
      <c r="B1" s="488"/>
      <c r="C1" s="488"/>
      <c r="D1" s="488"/>
    </row>
    <row r="2" spans="1:8" ht="15.75">
      <c r="A2" s="489" t="s">
        <v>458</v>
      </c>
      <c r="B2" s="489"/>
      <c r="C2" s="489"/>
      <c r="D2" s="489"/>
      <c r="E2" s="489"/>
      <c r="F2" s="489"/>
      <c r="G2" s="489"/>
      <c r="H2" s="489"/>
    </row>
    <row r="3" spans="1:8" ht="20.25" customHeight="1" thickBot="1">
      <c r="A3" s="301" t="s">
        <v>111</v>
      </c>
      <c r="B3" s="343">
        <f>'1 ACT Reporting Certification'!B6:G6</f>
        <v>0</v>
      </c>
      <c r="C3" s="344">
        <f>'2 Operating Statement'!B10</f>
        <v>0</v>
      </c>
      <c r="D3" s="302" t="s">
        <v>122</v>
      </c>
    </row>
    <row r="4" spans="1:8" ht="22.5" customHeight="1">
      <c r="A4" s="484" t="s">
        <v>112</v>
      </c>
      <c r="B4" s="485"/>
      <c r="C4" s="485"/>
      <c r="D4" s="486"/>
    </row>
    <row r="5" spans="1:8" ht="13.5" thickBot="1">
      <c r="A5" s="303"/>
      <c r="B5" s="304"/>
      <c r="C5" s="304"/>
      <c r="D5" s="305"/>
    </row>
    <row r="6" spans="1:8" ht="13.5" customHeight="1" thickBot="1">
      <c r="A6" s="306"/>
      <c r="B6" s="307"/>
      <c r="C6" s="308" t="s">
        <v>113</v>
      </c>
      <c r="D6" s="220"/>
    </row>
    <row r="7" spans="1:8" s="313" customFormat="1">
      <c r="A7" s="309" t="s">
        <v>114</v>
      </c>
      <c r="B7" s="310" t="s">
        <v>420</v>
      </c>
      <c r="C7" s="311" t="s">
        <v>115</v>
      </c>
      <c r="D7" s="312" t="s">
        <v>116</v>
      </c>
    </row>
    <row r="8" spans="1:8">
      <c r="A8" s="20"/>
      <c r="B8" s="21"/>
      <c r="C8" s="22"/>
      <c r="D8" s="23"/>
    </row>
    <row r="9" spans="1:8">
      <c r="A9" s="20"/>
      <c r="B9" s="21"/>
      <c r="C9" s="22"/>
      <c r="D9" s="23"/>
    </row>
    <row r="10" spans="1:8">
      <c r="A10" s="20"/>
      <c r="B10" s="21"/>
      <c r="C10" s="22"/>
      <c r="D10" s="23"/>
    </row>
    <row r="11" spans="1:8">
      <c r="A11" s="20"/>
      <c r="B11" s="21"/>
      <c r="C11" s="22"/>
      <c r="D11" s="23"/>
    </row>
    <row r="12" spans="1:8">
      <c r="A12" s="20"/>
      <c r="B12" s="21"/>
      <c r="C12" s="24"/>
      <c r="D12" s="23"/>
    </row>
    <row r="13" spans="1:8">
      <c r="A13" s="20"/>
      <c r="B13" s="21"/>
      <c r="C13" s="24"/>
      <c r="D13" s="23"/>
    </row>
    <row r="14" spans="1:8">
      <c r="A14" s="20"/>
      <c r="B14" s="21"/>
      <c r="C14" s="24"/>
      <c r="D14" s="23"/>
    </row>
    <row r="15" spans="1:8">
      <c r="A15" s="20"/>
      <c r="B15" s="21"/>
      <c r="C15" s="24"/>
      <c r="D15" s="23"/>
    </row>
    <row r="16" spans="1:8">
      <c r="A16" s="20"/>
      <c r="B16" s="21"/>
      <c r="C16" s="24"/>
      <c r="D16" s="23"/>
    </row>
    <row r="17" spans="1:4">
      <c r="A17" s="20"/>
      <c r="B17" s="21"/>
      <c r="C17" s="24"/>
      <c r="D17" s="23"/>
    </row>
    <row r="18" spans="1:4">
      <c r="A18" s="20"/>
      <c r="B18" s="21"/>
      <c r="C18" s="22"/>
      <c r="D18" s="23"/>
    </row>
    <row r="19" spans="1:4">
      <c r="A19" s="20"/>
      <c r="B19" s="21"/>
      <c r="C19" s="22"/>
      <c r="D19" s="23"/>
    </row>
    <row r="20" spans="1:4">
      <c r="A20" s="20"/>
      <c r="B20" s="21"/>
      <c r="C20" s="22"/>
      <c r="D20" s="23"/>
    </row>
    <row r="21" spans="1:4" ht="13.5" thickBot="1">
      <c r="A21" s="20"/>
      <c r="B21" s="21"/>
      <c r="C21" s="22"/>
      <c r="D21" s="23"/>
    </row>
    <row r="22" spans="1:4" ht="13.5" thickBot="1">
      <c r="A22" s="314"/>
      <c r="B22" s="342" t="s">
        <v>117</v>
      </c>
      <c r="C22" s="345">
        <f>SUM(C8:C21)</f>
        <v>0</v>
      </c>
      <c r="D22" s="347">
        <f>SUM(D8:D21)</f>
        <v>0</v>
      </c>
    </row>
    <row r="23" spans="1:4">
      <c r="A23" s="315"/>
      <c r="B23" s="316" t="s">
        <v>359</v>
      </c>
      <c r="C23" s="346"/>
      <c r="D23" s="25">
        <v>0</v>
      </c>
    </row>
    <row r="24" spans="1:4" ht="13.5" thickBot="1">
      <c r="A24" s="317"/>
      <c r="B24" s="318" t="s">
        <v>118</v>
      </c>
      <c r="C24" s="26">
        <v>0</v>
      </c>
      <c r="D24" s="348"/>
    </row>
    <row r="25" spans="1:4" ht="22.5" customHeight="1" thickBot="1">
      <c r="A25" s="319"/>
      <c r="B25" s="320"/>
      <c r="C25" s="321" t="s">
        <v>119</v>
      </c>
      <c r="D25" s="349">
        <f>D6+D22-C22+D23-C24</f>
        <v>0</v>
      </c>
    </row>
    <row r="26" spans="1:4">
      <c r="A26" s="319"/>
      <c r="B26" s="320"/>
      <c r="C26" s="322"/>
      <c r="D26" s="323"/>
    </row>
    <row r="27" spans="1:4">
      <c r="A27" s="324"/>
      <c r="B27" s="325" t="s">
        <v>417</v>
      </c>
      <c r="C27" s="326"/>
      <c r="D27" s="327"/>
    </row>
    <row r="28" spans="1:4">
      <c r="A28" s="324"/>
      <c r="B28" s="328" t="s">
        <v>418</v>
      </c>
      <c r="C28" s="330">
        <f>D22</f>
        <v>0</v>
      </c>
      <c r="D28" s="327"/>
    </row>
    <row r="29" spans="1:4">
      <c r="A29" s="324"/>
      <c r="B29" s="329" t="s">
        <v>419</v>
      </c>
      <c r="C29" s="330">
        <f>C28-C27</f>
        <v>0</v>
      </c>
      <c r="D29" s="327"/>
    </row>
    <row r="30" spans="1:4" ht="13.5" customHeight="1" thickBot="1">
      <c r="A30" s="331"/>
      <c r="B30" s="332"/>
      <c r="C30" s="333"/>
      <c r="D30" s="334"/>
    </row>
    <row r="31" spans="1:4" ht="13.5" customHeight="1" thickBot="1">
      <c r="A31" s="320"/>
      <c r="B31" s="335"/>
      <c r="C31" s="336"/>
      <c r="D31" s="320"/>
    </row>
    <row r="32" spans="1:4" ht="13.5" customHeight="1">
      <c r="A32" s="484" t="s">
        <v>120</v>
      </c>
      <c r="B32" s="487"/>
      <c r="C32" s="487"/>
      <c r="D32" s="486"/>
    </row>
    <row r="33" spans="1:4" ht="13.5" customHeight="1" thickBot="1">
      <c r="A33" s="303"/>
      <c r="B33" s="304"/>
      <c r="C33" s="304"/>
      <c r="D33" s="305"/>
    </row>
    <row r="34" spans="1:4" ht="13.5" customHeight="1" thickBot="1">
      <c r="A34" s="306"/>
      <c r="B34" s="337"/>
      <c r="C34" s="308" t="s">
        <v>113</v>
      </c>
      <c r="D34" s="220"/>
    </row>
    <row r="35" spans="1:4" ht="13.5" customHeight="1">
      <c r="A35" s="309" t="s">
        <v>114</v>
      </c>
      <c r="B35" s="310" t="s">
        <v>420</v>
      </c>
      <c r="C35" s="311" t="s">
        <v>115</v>
      </c>
      <c r="D35" s="312" t="s">
        <v>116</v>
      </c>
    </row>
    <row r="36" spans="1:4" ht="13.5" customHeight="1">
      <c r="A36" s="20"/>
      <c r="B36" s="21"/>
      <c r="C36" s="27"/>
      <c r="D36" s="28"/>
    </row>
    <row r="37" spans="1:4" ht="13.5" customHeight="1">
      <c r="A37" s="20"/>
      <c r="B37" s="21"/>
      <c r="C37" s="27"/>
      <c r="D37" s="28"/>
    </row>
    <row r="38" spans="1:4" ht="13.5" customHeight="1">
      <c r="A38" s="20"/>
      <c r="B38" s="21"/>
      <c r="C38" s="27"/>
      <c r="D38" s="28"/>
    </row>
    <row r="39" spans="1:4" ht="13.5" customHeight="1">
      <c r="A39" s="20"/>
      <c r="B39" s="21"/>
      <c r="C39" s="27"/>
      <c r="D39" s="28"/>
    </row>
    <row r="40" spans="1:4" ht="13.5" customHeight="1">
      <c r="A40" s="20"/>
      <c r="B40" s="21"/>
      <c r="C40" s="27"/>
      <c r="D40" s="28"/>
    </row>
    <row r="41" spans="1:4" ht="13.5" customHeight="1">
      <c r="A41" s="20"/>
      <c r="B41" s="21"/>
      <c r="C41" s="27"/>
      <c r="D41" s="28"/>
    </row>
    <row r="42" spans="1:4" ht="13.5" customHeight="1">
      <c r="A42" s="20"/>
      <c r="B42" s="21"/>
      <c r="C42" s="27"/>
      <c r="D42" s="28"/>
    </row>
    <row r="43" spans="1:4" ht="13.5" customHeight="1">
      <c r="A43" s="20"/>
      <c r="B43" s="21"/>
      <c r="C43" s="27"/>
      <c r="D43" s="28"/>
    </row>
    <row r="44" spans="1:4" ht="13.5" customHeight="1">
      <c r="A44" s="20"/>
      <c r="B44" s="21"/>
      <c r="C44" s="27"/>
      <c r="D44" s="28"/>
    </row>
    <row r="45" spans="1:4" ht="13.5" customHeight="1">
      <c r="A45" s="20"/>
      <c r="B45" s="21"/>
      <c r="C45" s="27"/>
      <c r="D45" s="28"/>
    </row>
    <row r="46" spans="1:4" ht="13.5" customHeight="1">
      <c r="A46" s="20"/>
      <c r="B46" s="21"/>
      <c r="C46" s="27"/>
      <c r="D46" s="28"/>
    </row>
    <row r="47" spans="1:4" ht="13.5" customHeight="1">
      <c r="A47" s="20"/>
      <c r="B47" s="21"/>
      <c r="C47" s="27"/>
      <c r="D47" s="28"/>
    </row>
    <row r="48" spans="1:4" ht="13.5" customHeight="1">
      <c r="A48" s="20"/>
      <c r="B48" s="21"/>
      <c r="C48" s="27"/>
      <c r="D48" s="28"/>
    </row>
    <row r="49" spans="1:4" ht="13.5" customHeight="1" thickBot="1">
      <c r="A49" s="20"/>
      <c r="B49" s="21"/>
      <c r="C49" s="27"/>
      <c r="D49" s="28"/>
    </row>
    <row r="50" spans="1:4" ht="13.5" customHeight="1" thickBot="1">
      <c r="A50" s="314"/>
      <c r="B50" s="342" t="s">
        <v>117</v>
      </c>
      <c r="C50" s="345">
        <f>SUM(C36:C49)</f>
        <v>0</v>
      </c>
      <c r="D50" s="347">
        <f>SUM(D36:D49)</f>
        <v>0</v>
      </c>
    </row>
    <row r="51" spans="1:4" ht="13.5" customHeight="1">
      <c r="A51" s="315"/>
      <c r="B51" s="316" t="s">
        <v>359</v>
      </c>
      <c r="C51" s="346"/>
      <c r="D51" s="25">
        <v>0</v>
      </c>
    </row>
    <row r="52" spans="1:4" ht="13.5" customHeight="1" thickBot="1">
      <c r="A52" s="317"/>
      <c r="B52" s="318" t="s">
        <v>118</v>
      </c>
      <c r="C52" s="26">
        <v>0</v>
      </c>
      <c r="D52" s="348"/>
    </row>
    <row r="53" spans="1:4" ht="13.5" customHeight="1" thickBot="1">
      <c r="A53" s="338"/>
      <c r="B53" s="339"/>
      <c r="C53" s="340" t="s">
        <v>119</v>
      </c>
      <c r="D53" s="349">
        <f>+D34+D50-C50+D51-C52</f>
        <v>0</v>
      </c>
    </row>
    <row r="54" spans="1:4" ht="13.5" customHeight="1" thickBot="1"/>
    <row r="55" spans="1:4" ht="22.5" customHeight="1">
      <c r="A55" s="484" t="s">
        <v>428</v>
      </c>
      <c r="B55" s="487"/>
      <c r="C55" s="487"/>
      <c r="D55" s="486"/>
    </row>
    <row r="56" spans="1:4" ht="13.5" thickBot="1">
      <c r="A56" s="303"/>
      <c r="B56" s="304"/>
      <c r="C56" s="304"/>
      <c r="D56" s="305"/>
    </row>
    <row r="57" spans="1:4" ht="13.5" thickBot="1">
      <c r="A57" s="306"/>
      <c r="B57" s="337"/>
      <c r="C57" s="308" t="s">
        <v>113</v>
      </c>
      <c r="D57" s="220"/>
    </row>
    <row r="58" spans="1:4" s="313" customFormat="1">
      <c r="A58" s="309" t="s">
        <v>114</v>
      </c>
      <c r="B58" s="310" t="s">
        <v>420</v>
      </c>
      <c r="C58" s="311" t="s">
        <v>115</v>
      </c>
      <c r="D58" s="312" t="s">
        <v>116</v>
      </c>
    </row>
    <row r="59" spans="1:4">
      <c r="A59" s="20"/>
      <c r="B59" s="21"/>
      <c r="C59" s="27"/>
      <c r="D59" s="28"/>
    </row>
    <row r="60" spans="1:4">
      <c r="A60" s="20"/>
      <c r="B60" s="21"/>
      <c r="C60" s="27"/>
      <c r="D60" s="28"/>
    </row>
    <row r="61" spans="1:4">
      <c r="A61" s="20"/>
      <c r="B61" s="21"/>
      <c r="C61" s="27"/>
      <c r="D61" s="28"/>
    </row>
    <row r="62" spans="1:4">
      <c r="A62" s="20"/>
      <c r="B62" s="21"/>
      <c r="C62" s="27"/>
      <c r="D62" s="28"/>
    </row>
    <row r="63" spans="1:4">
      <c r="A63" s="20"/>
      <c r="B63" s="21"/>
      <c r="C63" s="27"/>
      <c r="D63" s="28"/>
    </row>
    <row r="64" spans="1:4">
      <c r="A64" s="20"/>
      <c r="B64" s="21"/>
      <c r="C64" s="27"/>
      <c r="D64" s="28"/>
    </row>
    <row r="65" spans="1:4">
      <c r="A65" s="20"/>
      <c r="B65" s="21"/>
      <c r="C65" s="27"/>
      <c r="D65" s="28"/>
    </row>
    <row r="66" spans="1:4">
      <c r="A66" s="20"/>
      <c r="B66" s="21"/>
      <c r="C66" s="27"/>
      <c r="D66" s="28"/>
    </row>
    <row r="67" spans="1:4">
      <c r="A67" s="20"/>
      <c r="B67" s="21"/>
      <c r="C67" s="27"/>
      <c r="D67" s="28"/>
    </row>
    <row r="68" spans="1:4">
      <c r="A68" s="20"/>
      <c r="B68" s="21"/>
      <c r="C68" s="27"/>
      <c r="D68" s="28"/>
    </row>
    <row r="69" spans="1:4">
      <c r="A69" s="20"/>
      <c r="B69" s="21"/>
      <c r="C69" s="27"/>
      <c r="D69" s="28"/>
    </row>
    <row r="70" spans="1:4">
      <c r="A70" s="20"/>
      <c r="B70" s="21"/>
      <c r="C70" s="27"/>
      <c r="D70" s="28"/>
    </row>
    <row r="71" spans="1:4">
      <c r="A71" s="20"/>
      <c r="B71" s="21"/>
      <c r="C71" s="27"/>
      <c r="D71" s="28"/>
    </row>
    <row r="72" spans="1:4" ht="13.5" thickBot="1">
      <c r="A72" s="20"/>
      <c r="B72" s="21"/>
      <c r="C72" s="27"/>
      <c r="D72" s="28"/>
    </row>
    <row r="73" spans="1:4" ht="13.5" thickBot="1">
      <c r="A73" s="314"/>
      <c r="B73" s="342" t="s">
        <v>117</v>
      </c>
      <c r="C73" s="345">
        <f>SUM(C59:C72)</f>
        <v>0</v>
      </c>
      <c r="D73" s="347">
        <f>SUM(D59:D72)</f>
        <v>0</v>
      </c>
    </row>
    <row r="74" spans="1:4">
      <c r="A74" s="315"/>
      <c r="B74" s="316" t="s">
        <v>359</v>
      </c>
      <c r="C74" s="346"/>
      <c r="D74" s="25">
        <v>0</v>
      </c>
    </row>
    <row r="75" spans="1:4" ht="13.5" thickBot="1">
      <c r="A75" s="317"/>
      <c r="B75" s="318" t="s">
        <v>118</v>
      </c>
      <c r="C75" s="26">
        <v>0</v>
      </c>
      <c r="D75" s="348"/>
    </row>
    <row r="76" spans="1:4" ht="13.5" thickBot="1">
      <c r="A76" s="338"/>
      <c r="B76" s="339"/>
      <c r="C76" s="340" t="s">
        <v>119</v>
      </c>
      <c r="D76" s="349">
        <f>+D57+D73-C73+D74-C75</f>
        <v>0</v>
      </c>
    </row>
    <row r="77" spans="1:4" ht="13.5" thickBot="1">
      <c r="A77" s="331"/>
      <c r="B77" s="341"/>
      <c r="C77" s="341"/>
      <c r="D77" s="334"/>
    </row>
  </sheetData>
  <sheetProtection selectLockedCells="1"/>
  <customSheetViews>
    <customSheetView guid="{0288D262-DFEB-427A-AF4C-6BB2BE7F90C8}" showPageBreaks="1" fitToPage="1" printArea="1" topLeftCell="A7">
      <selection activeCell="D14" sqref="D14"/>
      <rowBreaks count="2" manualBreakCount="2">
        <brk id="45" max="3" man="1"/>
        <brk id="46" max="3" man="1"/>
      </rowBreaks>
      <pageMargins left="0.15" right="0.15" top="0.25" bottom="0.25" header="0.3" footer="0.3"/>
      <printOptions horizontalCentered="1"/>
      <pageSetup orientation="portrait" r:id="rId1"/>
    </customSheetView>
  </customSheetViews>
  <mergeCells count="5">
    <mergeCell ref="A4:D4"/>
    <mergeCell ref="A55:D55"/>
    <mergeCell ref="A1:D1"/>
    <mergeCell ref="A2:H2"/>
    <mergeCell ref="A32:D32"/>
  </mergeCells>
  <printOptions horizontalCentered="1"/>
  <pageMargins left="0.15" right="0.15" top="0.25" bottom="0.25" header="0.3" footer="0.3"/>
  <pageSetup orientation="portrait" r:id="rId2"/>
  <rowBreaks count="2" manualBreakCount="2">
    <brk id="76" max="3" man="1"/>
    <brk id="77" max="3" man="1"/>
  </rowBreaks>
  <ignoredErrors>
    <ignoredError sqref="C28:C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E135-834A-4DEE-B7D6-2CF2FC3F91A3}">
  <sheetPr codeName="Sheet8">
    <tabColor theme="7" tint="0.59999389629810485"/>
    <pageSetUpPr fitToPage="1"/>
  </sheetPr>
  <dimension ref="A1:I63"/>
  <sheetViews>
    <sheetView showGridLines="0" zoomScaleNormal="100" zoomScaleSheetLayoutView="100" workbookViewId="0">
      <selection sqref="A1:D1"/>
    </sheetView>
  </sheetViews>
  <sheetFormatPr defaultColWidth="0" defaultRowHeight="15.75"/>
  <cols>
    <col min="1" max="1" width="57.140625" style="293" customWidth="1"/>
    <col min="2" max="4" width="15.7109375" style="293" customWidth="1"/>
    <col min="5" max="5" width="10.7109375" style="247" hidden="1" customWidth="1"/>
    <col min="6" max="9" width="11.42578125" style="247" hidden="1" customWidth="1"/>
    <col min="10" max="16384" width="11.42578125" style="247" hidden="1"/>
  </cols>
  <sheetData>
    <row r="1" spans="1:9" ht="21">
      <c r="A1" s="502" t="s">
        <v>374</v>
      </c>
      <c r="B1" s="503"/>
      <c r="C1" s="503"/>
      <c r="D1" s="504"/>
    </row>
    <row r="2" spans="1:9" s="248" customFormat="1" ht="15" customHeight="1">
      <c r="A2" s="508" t="s">
        <v>458</v>
      </c>
      <c r="B2" s="509"/>
      <c r="C2" s="509"/>
      <c r="D2" s="509"/>
      <c r="E2" s="509"/>
    </row>
    <row r="3" spans="1:9" s="249" customFormat="1" ht="16.5" thickBot="1">
      <c r="A3" s="498" t="s">
        <v>375</v>
      </c>
      <c r="B3" s="505"/>
      <c r="C3" s="505"/>
      <c r="D3" s="506"/>
    </row>
    <row r="4" spans="1:9" s="249" customFormat="1" ht="6" customHeight="1">
      <c r="A4" s="250"/>
      <c r="B4" s="251"/>
      <c r="C4" s="251"/>
      <c r="D4" s="252"/>
    </row>
    <row r="5" spans="1:9" s="249" customFormat="1" ht="15" customHeight="1">
      <c r="A5" s="507" t="s">
        <v>376</v>
      </c>
      <c r="B5" s="495"/>
      <c r="C5" s="495"/>
      <c r="D5" s="496"/>
    </row>
    <row r="6" spans="1:9" s="249" customFormat="1" ht="75" customHeight="1">
      <c r="A6" s="490"/>
      <c r="B6" s="491"/>
      <c r="C6" s="491"/>
      <c r="D6" s="492"/>
    </row>
    <row r="7" spans="1:9" s="249" customFormat="1" ht="6" customHeight="1">
      <c r="A7" s="250"/>
      <c r="B7" s="251"/>
      <c r="C7" s="251"/>
      <c r="D7" s="252"/>
    </row>
    <row r="8" spans="1:9" s="249" customFormat="1" ht="15" customHeight="1">
      <c r="A8" s="494" t="s">
        <v>390</v>
      </c>
      <c r="B8" s="495"/>
      <c r="C8" s="495"/>
      <c r="D8" s="496"/>
    </row>
    <row r="9" spans="1:9" s="249" customFormat="1" ht="75" customHeight="1">
      <c r="A9" s="490"/>
      <c r="B9" s="491"/>
      <c r="C9" s="491"/>
      <c r="D9" s="492"/>
    </row>
    <row r="10" spans="1:9" s="249" customFormat="1" ht="6" customHeight="1">
      <c r="A10" s="250"/>
      <c r="B10" s="251"/>
      <c r="C10" s="251"/>
      <c r="D10" s="252"/>
    </row>
    <row r="11" spans="1:9" s="249" customFormat="1" ht="15" customHeight="1">
      <c r="A11" s="494" t="s">
        <v>377</v>
      </c>
      <c r="B11" s="495"/>
      <c r="C11" s="495"/>
      <c r="D11" s="496"/>
    </row>
    <row r="12" spans="1:9" s="253" customFormat="1" ht="75" customHeight="1">
      <c r="A12" s="490"/>
      <c r="B12" s="491"/>
      <c r="C12" s="491"/>
      <c r="D12" s="492"/>
    </row>
    <row r="13" spans="1:9" s="249" customFormat="1" ht="6" customHeight="1">
      <c r="A13" s="250"/>
      <c r="B13" s="251"/>
      <c r="C13" s="251"/>
      <c r="D13" s="252"/>
    </row>
    <row r="14" spans="1:9" s="248" customFormat="1" ht="15" customHeight="1">
      <c r="A14" s="497" t="s">
        <v>394</v>
      </c>
      <c r="B14" s="495"/>
      <c r="C14" s="495"/>
      <c r="D14" s="496"/>
      <c r="I14" s="254"/>
    </row>
    <row r="15" spans="1:9" s="249" customFormat="1" ht="75" customHeight="1">
      <c r="A15" s="490"/>
      <c r="B15" s="491"/>
      <c r="C15" s="491"/>
      <c r="D15" s="492"/>
    </row>
    <row r="16" spans="1:9" s="256" customFormat="1" ht="6" customHeight="1" thickBot="1">
      <c r="A16" s="255"/>
      <c r="D16" s="257"/>
    </row>
    <row r="17" spans="1:4" s="258" customFormat="1" ht="16.5" thickBot="1">
      <c r="A17" s="498" t="s">
        <v>397</v>
      </c>
      <c r="B17" s="499"/>
      <c r="C17" s="500">
        <f>'2 Operating Statement'!B10</f>
        <v>0</v>
      </c>
      <c r="D17" s="501"/>
    </row>
    <row r="18" spans="1:4" s="249" customFormat="1" ht="6" customHeight="1">
      <c r="A18" s="250"/>
      <c r="B18" s="259"/>
      <c r="C18" s="259"/>
      <c r="D18" s="260"/>
    </row>
    <row r="19" spans="1:4" s="249" customFormat="1">
      <c r="A19" s="497" t="s">
        <v>395</v>
      </c>
      <c r="B19" s="495"/>
      <c r="C19" s="495"/>
      <c r="D19" s="496"/>
    </row>
    <row r="20" spans="1:4" s="249" customFormat="1" ht="75" customHeight="1">
      <c r="A20" s="490"/>
      <c r="B20" s="491"/>
      <c r="C20" s="491"/>
      <c r="D20" s="492"/>
    </row>
    <row r="21" spans="1:4" s="249" customFormat="1" ht="6" customHeight="1">
      <c r="A21" s="261"/>
      <c r="B21" s="262"/>
      <c r="C21" s="262"/>
      <c r="D21" s="263"/>
    </row>
    <row r="22" spans="1:4" s="249" customFormat="1">
      <c r="A22" s="497" t="s">
        <v>396</v>
      </c>
      <c r="B22" s="495"/>
      <c r="C22" s="495"/>
      <c r="D22" s="496"/>
    </row>
    <row r="23" spans="1:4" s="249" customFormat="1" ht="75" customHeight="1">
      <c r="A23" s="490"/>
      <c r="B23" s="491"/>
      <c r="C23" s="491"/>
      <c r="D23" s="492"/>
    </row>
    <row r="24" spans="1:4" s="249" customFormat="1" ht="6" customHeight="1">
      <c r="A24" s="261"/>
      <c r="B24" s="262"/>
      <c r="C24" s="262"/>
      <c r="D24" s="263"/>
    </row>
    <row r="25" spans="1:4" s="249" customFormat="1">
      <c r="A25" s="494" t="s">
        <v>383</v>
      </c>
      <c r="B25" s="495"/>
      <c r="C25" s="495"/>
      <c r="D25" s="496"/>
    </row>
    <row r="26" spans="1:4" s="249" customFormat="1" ht="75" customHeight="1">
      <c r="A26" s="490"/>
      <c r="B26" s="491"/>
      <c r="C26" s="491"/>
      <c r="D26" s="492"/>
    </row>
    <row r="27" spans="1:4" s="249" customFormat="1" ht="6" customHeight="1" thickBot="1">
      <c r="A27" s="264"/>
      <c r="B27" s="265"/>
      <c r="C27" s="265"/>
      <c r="D27" s="266"/>
    </row>
    <row r="28" spans="1:4" s="249" customFormat="1" ht="16.5" thickBot="1">
      <c r="A28" s="267" t="s">
        <v>398</v>
      </c>
      <c r="B28" s="294">
        <f>'2 Operating Statement'!B10</f>
        <v>0</v>
      </c>
      <c r="C28" s="268"/>
      <c r="D28" s="269"/>
    </row>
    <row r="29" spans="1:4" s="249" customFormat="1" ht="12.75">
      <c r="A29" s="250"/>
      <c r="B29" s="251"/>
      <c r="C29" s="251"/>
      <c r="D29" s="252"/>
    </row>
    <row r="30" spans="1:4" s="249" customFormat="1" ht="12.75">
      <c r="A30" s="250"/>
      <c r="B30" s="270" t="s">
        <v>388</v>
      </c>
      <c r="C30" s="270" t="s">
        <v>393</v>
      </c>
      <c r="D30" s="271" t="s">
        <v>389</v>
      </c>
    </row>
    <row r="31" spans="1:4" s="249" customFormat="1" ht="15" customHeight="1">
      <c r="A31" s="272" t="s">
        <v>497</v>
      </c>
      <c r="B31" s="273"/>
      <c r="C31" s="295">
        <f>'2 Operating Statement'!D55</f>
        <v>0</v>
      </c>
      <c r="D31" s="296">
        <f>B31-C31</f>
        <v>0</v>
      </c>
    </row>
    <row r="32" spans="1:4" s="249" customFormat="1" ht="15" customHeight="1">
      <c r="A32" s="274"/>
      <c r="B32" s="275"/>
      <c r="C32" s="275"/>
      <c r="D32" s="276"/>
    </row>
    <row r="33" spans="1:9" s="253" customFormat="1" ht="15" customHeight="1">
      <c r="A33" s="272" t="s">
        <v>379</v>
      </c>
      <c r="B33" s="277">
        <v>0</v>
      </c>
      <c r="C33" s="277">
        <v>0</v>
      </c>
      <c r="D33" s="297">
        <f>C33-B33</f>
        <v>0</v>
      </c>
    </row>
    <row r="34" spans="1:9" s="248" customFormat="1" ht="15" customHeight="1">
      <c r="A34" s="272" t="s">
        <v>384</v>
      </c>
      <c r="B34" s="278">
        <v>0</v>
      </c>
      <c r="C34" s="278">
        <v>0</v>
      </c>
      <c r="D34" s="297">
        <f t="shared" ref="D34:D42" si="0">C34-B34</f>
        <v>0</v>
      </c>
      <c r="I34" s="254"/>
    </row>
    <row r="35" spans="1:9" s="248" customFormat="1" ht="15" customHeight="1">
      <c r="A35" s="272" t="s">
        <v>385</v>
      </c>
      <c r="B35" s="278">
        <v>0</v>
      </c>
      <c r="C35" s="278">
        <v>0</v>
      </c>
      <c r="D35" s="297">
        <f t="shared" si="0"/>
        <v>0</v>
      </c>
      <c r="I35" s="254"/>
    </row>
    <row r="36" spans="1:9" s="249" customFormat="1" ht="15" customHeight="1">
      <c r="A36" s="272" t="s">
        <v>386</v>
      </c>
      <c r="B36" s="278">
        <v>0</v>
      </c>
      <c r="C36" s="278">
        <v>0</v>
      </c>
      <c r="D36" s="297">
        <f t="shared" si="0"/>
        <v>0</v>
      </c>
    </row>
    <row r="37" spans="1:9" s="249" customFormat="1" ht="15" customHeight="1">
      <c r="A37" s="272" t="s">
        <v>381</v>
      </c>
      <c r="B37" s="278">
        <v>0</v>
      </c>
      <c r="C37" s="278">
        <v>0</v>
      </c>
      <c r="D37" s="297">
        <f t="shared" si="0"/>
        <v>0</v>
      </c>
    </row>
    <row r="38" spans="1:9" s="249" customFormat="1" ht="15" customHeight="1">
      <c r="A38" s="272" t="s">
        <v>380</v>
      </c>
      <c r="B38" s="278">
        <v>0</v>
      </c>
      <c r="C38" s="278">
        <v>0</v>
      </c>
      <c r="D38" s="297">
        <f t="shared" si="0"/>
        <v>0</v>
      </c>
    </row>
    <row r="39" spans="1:9" s="249" customFormat="1" ht="15" customHeight="1">
      <c r="A39" s="272" t="s">
        <v>500</v>
      </c>
      <c r="B39" s="278">
        <v>0</v>
      </c>
      <c r="C39" s="278">
        <v>0</v>
      </c>
      <c r="D39" s="297">
        <f t="shared" si="0"/>
        <v>0</v>
      </c>
    </row>
    <row r="40" spans="1:9" s="249" customFormat="1" ht="15" customHeight="1">
      <c r="A40" s="272" t="s">
        <v>382</v>
      </c>
      <c r="B40" s="278">
        <v>0</v>
      </c>
      <c r="C40" s="278">
        <v>0</v>
      </c>
      <c r="D40" s="297">
        <f t="shared" si="0"/>
        <v>0</v>
      </c>
    </row>
    <row r="41" spans="1:9" s="249" customFormat="1" ht="15" customHeight="1">
      <c r="A41" s="272" t="s">
        <v>382</v>
      </c>
      <c r="B41" s="277">
        <v>0</v>
      </c>
      <c r="C41" s="277">
        <v>0</v>
      </c>
      <c r="D41" s="297">
        <f t="shared" si="0"/>
        <v>0</v>
      </c>
    </row>
    <row r="42" spans="1:9" s="249" customFormat="1" ht="15" customHeight="1">
      <c r="A42" s="279" t="s">
        <v>387</v>
      </c>
      <c r="B42" s="299">
        <f>SUM(B33:B41)</f>
        <v>0</v>
      </c>
      <c r="C42" s="299">
        <f>SUM(C33:C41)</f>
        <v>0</v>
      </c>
      <c r="D42" s="297">
        <f t="shared" si="0"/>
        <v>0</v>
      </c>
    </row>
    <row r="43" spans="1:9" s="249" customFormat="1" ht="15" customHeight="1" thickBot="1">
      <c r="A43" s="250"/>
      <c r="B43" s="251"/>
      <c r="C43" s="251"/>
      <c r="D43" s="252"/>
    </row>
    <row r="44" spans="1:9" s="249" customFormat="1" ht="15" customHeight="1" thickBot="1">
      <c r="A44" s="279" t="s">
        <v>408</v>
      </c>
      <c r="B44" s="298">
        <f>B31-B42</f>
        <v>0</v>
      </c>
      <c r="C44" s="298">
        <f>C31-C42</f>
        <v>0</v>
      </c>
      <c r="D44" s="298">
        <f>C44-B44</f>
        <v>0</v>
      </c>
    </row>
    <row r="45" spans="1:9" s="249" customFormat="1" ht="15" customHeight="1" thickBot="1">
      <c r="A45" s="255"/>
      <c r="B45" s="256"/>
      <c r="C45" s="256"/>
      <c r="D45" s="280"/>
    </row>
    <row r="46" spans="1:9" s="281" customFormat="1" ht="15" customHeight="1" thickBot="1">
      <c r="A46" s="267" t="s">
        <v>429</v>
      </c>
      <c r="B46" s="294">
        <f>B28+365</f>
        <v>365</v>
      </c>
      <c r="C46" s="268"/>
      <c r="D46" s="269"/>
    </row>
    <row r="47" spans="1:9" s="249" customFormat="1" ht="6" customHeight="1">
      <c r="A47" s="250"/>
      <c r="B47" s="251"/>
      <c r="C47" s="251"/>
      <c r="D47" s="252"/>
    </row>
    <row r="48" spans="1:9" s="249" customFormat="1" ht="15" customHeight="1">
      <c r="A48" s="272" t="s">
        <v>378</v>
      </c>
      <c r="B48" s="251"/>
      <c r="C48" s="277">
        <v>0</v>
      </c>
      <c r="D48" s="282" t="s">
        <v>387</v>
      </c>
    </row>
    <row r="49" spans="1:9" s="249" customFormat="1" ht="15" customHeight="1">
      <c r="A49" s="274"/>
      <c r="B49" s="275"/>
      <c r="C49" s="275"/>
      <c r="D49" s="276"/>
    </row>
    <row r="50" spans="1:9" s="253" customFormat="1" ht="15" customHeight="1">
      <c r="A50" s="272" t="s">
        <v>379</v>
      </c>
      <c r="B50" s="277">
        <v>0</v>
      </c>
      <c r="C50" s="283"/>
      <c r="D50" s="284"/>
    </row>
    <row r="51" spans="1:9" s="248" customFormat="1" ht="15" customHeight="1">
      <c r="A51" s="272" t="s">
        <v>384</v>
      </c>
      <c r="B51" s="278">
        <v>0</v>
      </c>
      <c r="C51" s="283"/>
      <c r="D51" s="284"/>
      <c r="I51" s="254"/>
    </row>
    <row r="52" spans="1:9" s="248" customFormat="1" ht="15" customHeight="1">
      <c r="A52" s="272" t="s">
        <v>385</v>
      </c>
      <c r="B52" s="278">
        <v>0</v>
      </c>
      <c r="C52" s="283"/>
      <c r="D52" s="284"/>
      <c r="I52" s="254"/>
    </row>
    <row r="53" spans="1:9" s="249" customFormat="1" ht="15" customHeight="1">
      <c r="A53" s="272" t="s">
        <v>386</v>
      </c>
      <c r="B53" s="278">
        <v>0</v>
      </c>
      <c r="C53" s="285"/>
      <c r="D53" s="286"/>
    </row>
    <row r="54" spans="1:9" s="249" customFormat="1" ht="15" customHeight="1">
      <c r="A54" s="272" t="s">
        <v>381</v>
      </c>
      <c r="B54" s="278">
        <v>0</v>
      </c>
      <c r="C54" s="283"/>
      <c r="D54" s="284"/>
    </row>
    <row r="55" spans="1:9" s="249" customFormat="1" ht="15" customHeight="1">
      <c r="A55" s="272" t="s">
        <v>380</v>
      </c>
      <c r="B55" s="278">
        <v>0</v>
      </c>
      <c r="C55" s="285"/>
      <c r="D55" s="286"/>
    </row>
    <row r="56" spans="1:9" s="249" customFormat="1" ht="15" customHeight="1">
      <c r="A56" s="272" t="s">
        <v>382</v>
      </c>
      <c r="B56" s="278">
        <v>0</v>
      </c>
      <c r="C56" s="283"/>
      <c r="D56" s="284"/>
    </row>
    <row r="57" spans="1:9" s="249" customFormat="1" ht="15" customHeight="1">
      <c r="A57" s="272" t="s">
        <v>382</v>
      </c>
      <c r="B57" s="277">
        <v>0</v>
      </c>
      <c r="C57" s="283"/>
      <c r="D57" s="284"/>
    </row>
    <row r="58" spans="1:9" s="249" customFormat="1" ht="15" customHeight="1">
      <c r="A58" s="250"/>
      <c r="B58" s="251"/>
      <c r="C58" s="299">
        <f>SUM(B50:B57)</f>
        <v>0</v>
      </c>
      <c r="D58" s="282" t="s">
        <v>387</v>
      </c>
    </row>
    <row r="59" spans="1:9" s="249" customFormat="1" ht="15" customHeight="1" thickBot="1">
      <c r="A59" s="250"/>
      <c r="B59" s="251"/>
      <c r="C59" s="251"/>
      <c r="D59" s="287"/>
    </row>
    <row r="60" spans="1:9" s="249" customFormat="1" ht="15" customHeight="1" thickBot="1">
      <c r="A60" s="274"/>
      <c r="B60" s="251"/>
      <c r="C60" s="298">
        <f>C48-C58</f>
        <v>0</v>
      </c>
      <c r="D60" s="287" t="s">
        <v>408</v>
      </c>
    </row>
    <row r="61" spans="1:9" s="249" customFormat="1" ht="15" customHeight="1" thickBot="1">
      <c r="A61" s="288"/>
      <c r="B61" s="289"/>
      <c r="C61" s="289"/>
      <c r="D61" s="290"/>
    </row>
    <row r="62" spans="1:9" s="249" customFormat="1" ht="15" customHeight="1">
      <c r="A62" s="291"/>
      <c r="B62" s="292"/>
      <c r="C62" s="292"/>
      <c r="D62" s="292"/>
    </row>
    <row r="63" spans="1:9" s="249" customFormat="1" ht="75" customHeight="1">
      <c r="A63" s="493"/>
      <c r="B63" s="493"/>
      <c r="C63" s="493"/>
      <c r="D63" s="493"/>
    </row>
  </sheetData>
  <sheetProtection algorithmName="SHA-512" hashValue="/wSxTcOY+gssVPk3k1VhBWIpn1RJPcAtFyRx7q1AXoXCCeSAVP3NYSZkrAtUYMshxHw9TWKYTxFvchp3leV92Q==" saltValue="3IZ6KkQsLIf/N45Qp9yi+Q==" spinCount="100000" sheet="1" selectLockedCells="1"/>
  <mergeCells count="20">
    <mergeCell ref="A1:D1"/>
    <mergeCell ref="A3:D3"/>
    <mergeCell ref="A5:D5"/>
    <mergeCell ref="A8:D8"/>
    <mergeCell ref="A6:D6"/>
    <mergeCell ref="A2:E2"/>
    <mergeCell ref="A26:D26"/>
    <mergeCell ref="A63:D63"/>
    <mergeCell ref="A25:D25"/>
    <mergeCell ref="A23:D23"/>
    <mergeCell ref="A9:D9"/>
    <mergeCell ref="A11:D11"/>
    <mergeCell ref="A14:D14"/>
    <mergeCell ref="A12:D12"/>
    <mergeCell ref="A15:D15"/>
    <mergeCell ref="A22:D22"/>
    <mergeCell ref="A20:D20"/>
    <mergeCell ref="A19:D19"/>
    <mergeCell ref="A17:B17"/>
    <mergeCell ref="C17:D17"/>
  </mergeCells>
  <printOptions horizontalCentered="1"/>
  <pageMargins left="0.15" right="0.15" top="0.25" bottom="0.25" header="0.3" footer="0.3"/>
  <pageSetup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9D1F5-8949-43E1-A4E1-1E753A080196}">
  <sheetPr codeName="Sheet9">
    <tabColor rgb="FF0070C0"/>
  </sheetPr>
  <dimension ref="A1:C26"/>
  <sheetViews>
    <sheetView workbookViewId="0">
      <selection activeCell="A16" sqref="A16"/>
    </sheetView>
  </sheetViews>
  <sheetFormatPr defaultRowHeight="15"/>
  <cols>
    <col min="1" max="1" width="9.140625" style="19"/>
    <col min="2" max="2" width="11.140625" style="19" bestFit="1" customWidth="1"/>
    <col min="3" max="16384" width="9.140625" style="19"/>
  </cols>
  <sheetData>
    <row r="1" spans="1:3" ht="30" customHeight="1">
      <c r="A1" s="195" t="s">
        <v>340</v>
      </c>
      <c r="B1" s="195" t="s">
        <v>339</v>
      </c>
      <c r="C1" s="195" t="s">
        <v>341</v>
      </c>
    </row>
    <row r="2" spans="1:3">
      <c r="A2" s="19">
        <v>-1000</v>
      </c>
      <c r="B2" s="19">
        <v>1</v>
      </c>
      <c r="C2" s="19">
        <f>Rating!E56</f>
        <v>-4</v>
      </c>
    </row>
    <row r="3" spans="1:3">
      <c r="A3" s="19">
        <v>1.01</v>
      </c>
      <c r="B3" s="19">
        <v>1.1000000000000001</v>
      </c>
      <c r="C3" s="19">
        <f>Rating!E55</f>
        <v>1</v>
      </c>
    </row>
    <row r="4" spans="1:3">
      <c r="A4" s="19">
        <v>1.1100000000000001</v>
      </c>
      <c r="B4" s="19">
        <v>1.25</v>
      </c>
      <c r="C4" s="19">
        <f>Rating!E54</f>
        <v>3</v>
      </c>
    </row>
    <row r="5" spans="1:3">
      <c r="A5" s="19">
        <v>1.26</v>
      </c>
      <c r="B5" s="19">
        <v>1000</v>
      </c>
      <c r="C5" s="19">
        <v>4</v>
      </c>
    </row>
    <row r="7" spans="1:3" ht="30">
      <c r="A7" s="195" t="s">
        <v>340</v>
      </c>
      <c r="B7" s="195" t="s">
        <v>339</v>
      </c>
      <c r="C7" s="195" t="s">
        <v>341</v>
      </c>
    </row>
    <row r="8" spans="1:3">
      <c r="A8" s="19">
        <v>-100000</v>
      </c>
      <c r="B8" s="19">
        <v>-25</v>
      </c>
      <c r="C8" s="19">
        <f>Rating!E60</f>
        <v>-3</v>
      </c>
    </row>
    <row r="9" spans="1:3">
      <c r="A9" s="19">
        <v>-24</v>
      </c>
      <c r="B9" s="19">
        <v>25</v>
      </c>
      <c r="C9" s="19">
        <f>Rating!E59</f>
        <v>0</v>
      </c>
    </row>
    <row r="10" spans="1:3">
      <c r="A10" s="19">
        <v>26</v>
      </c>
      <c r="B10" s="19">
        <v>100</v>
      </c>
      <c r="C10" s="19">
        <f>Rating!E58</f>
        <v>2</v>
      </c>
    </row>
    <row r="11" spans="1:3">
      <c r="A11" s="19">
        <v>101</v>
      </c>
      <c r="B11" s="19">
        <v>100000</v>
      </c>
      <c r="C11" s="19">
        <f>Rating!E57</f>
        <v>3</v>
      </c>
    </row>
    <row r="13" spans="1:3" ht="30">
      <c r="A13" s="195" t="s">
        <v>340</v>
      </c>
      <c r="B13" s="195" t="s">
        <v>339</v>
      </c>
      <c r="C13" s="195" t="s">
        <v>341</v>
      </c>
    </row>
    <row r="14" spans="1:3">
      <c r="A14" s="39">
        <v>0</v>
      </c>
      <c r="B14" s="39">
        <v>0.65</v>
      </c>
      <c r="C14" s="19">
        <f>Rating!E61</f>
        <v>2</v>
      </c>
    </row>
    <row r="15" spans="1:3">
      <c r="A15" s="39">
        <v>0.66</v>
      </c>
      <c r="B15" s="39">
        <v>0.75</v>
      </c>
      <c r="C15" s="19">
        <f>Rating!E62</f>
        <v>0</v>
      </c>
    </row>
    <row r="16" spans="1:3">
      <c r="A16" s="39">
        <v>0.76</v>
      </c>
      <c r="B16" s="39">
        <v>100</v>
      </c>
      <c r="C16" s="19">
        <f>Rating!E63</f>
        <v>-2</v>
      </c>
    </row>
    <row r="18" spans="1:3" ht="30">
      <c r="A18" s="195" t="s">
        <v>340</v>
      </c>
      <c r="B18" s="195" t="s">
        <v>339</v>
      </c>
      <c r="C18" s="195" t="s">
        <v>341</v>
      </c>
    </row>
    <row r="19" spans="1:3">
      <c r="A19" s="38">
        <v>-100</v>
      </c>
      <c r="B19" s="39">
        <v>4.99E-2</v>
      </c>
      <c r="C19" s="19">
        <f>Rating!E66</f>
        <v>-1</v>
      </c>
    </row>
    <row r="20" spans="1:3">
      <c r="A20" s="38">
        <v>-0.05</v>
      </c>
      <c r="B20" s="38">
        <v>0.05</v>
      </c>
      <c r="C20" s="19">
        <f>Rating!E65</f>
        <v>0</v>
      </c>
    </row>
    <row r="21" spans="1:3">
      <c r="A21" s="39">
        <v>5.0099999999999999E-2</v>
      </c>
      <c r="B21" s="38">
        <v>100</v>
      </c>
      <c r="C21" s="19">
        <f>Rating!E64</f>
        <v>1</v>
      </c>
    </row>
    <row r="23" spans="1:3" ht="30">
      <c r="A23" s="195" t="s">
        <v>340</v>
      </c>
      <c r="B23" s="195" t="s">
        <v>339</v>
      </c>
      <c r="C23" s="195" t="s">
        <v>341</v>
      </c>
    </row>
    <row r="24" spans="1:3">
      <c r="A24" s="19">
        <v>-10</v>
      </c>
      <c r="B24" s="19">
        <v>-1</v>
      </c>
      <c r="C24" s="19" t="s">
        <v>450</v>
      </c>
    </row>
    <row r="25" spans="1:3">
      <c r="A25" s="19">
        <v>0</v>
      </c>
      <c r="B25" s="19">
        <v>6</v>
      </c>
      <c r="C25" s="19" t="s">
        <v>451</v>
      </c>
    </row>
    <row r="26" spans="1:3">
      <c r="A26" s="19">
        <v>7</v>
      </c>
      <c r="B26" s="19">
        <v>10</v>
      </c>
      <c r="C26" s="19" t="s">
        <v>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Rating</vt:lpstr>
      <vt:lpstr>Instructions</vt:lpstr>
      <vt:lpstr>Expense List by Category</vt:lpstr>
      <vt:lpstr>Expense List by Name</vt:lpstr>
      <vt:lpstr>1 ACT Reporting Certification</vt:lpstr>
      <vt:lpstr>2 Operating Statement</vt:lpstr>
      <vt:lpstr>3 Reserves</vt:lpstr>
      <vt:lpstr>4 Resident Services</vt:lpstr>
      <vt:lpstr>'1 ACT Reporting Certification'!Print_Area</vt:lpstr>
      <vt:lpstr>'2 Operating Statement'!Print_Area</vt:lpstr>
      <vt:lpstr>'3 Reserves'!Print_Area</vt:lpstr>
      <vt:lpstr>'4 Resident Services'!Print_Area</vt:lpstr>
      <vt:lpstr>'Expense List by Category'!Print_Area</vt:lpstr>
      <vt:lpstr>Instructions!Print_Area</vt:lpstr>
      <vt:lpstr>Rating!Print_Area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Kathy.Peoples@portlandoregon.gov;Chris.Cook@portlandoregon.gov;Rouella.Iverson@portlandoregon.gov;Tanya.Stagray@portlandoregon.gov</dc:creator>
  <cp:lastModifiedBy>Scott, Gena</cp:lastModifiedBy>
  <cp:lastPrinted>2019-01-30T18:20:22Z</cp:lastPrinted>
  <dcterms:created xsi:type="dcterms:W3CDTF">2012-12-18T16:43:50Z</dcterms:created>
  <dcterms:modified xsi:type="dcterms:W3CDTF">2019-09-18T00:12:04Z</dcterms:modified>
</cp:coreProperties>
</file>